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0" windowWidth="15600" windowHeight="7140" activeTab="8"/>
  </bookViews>
  <sheets>
    <sheet name="B1.1" sheetId="6" r:id="rId1"/>
    <sheet name="B1.2" sheetId="7" r:id="rId2"/>
    <sheet name="B1.3" sheetId="8" r:id="rId3"/>
    <sheet name="B1.4" sheetId="1" r:id="rId4"/>
    <sheet name="B1.5" sheetId="2" r:id="rId5"/>
    <sheet name="B1.6" sheetId="9" r:id="rId6"/>
    <sheet name="B2.1" sheetId="3" r:id="rId7"/>
    <sheet name="B3.1" sheetId="4" r:id="rId8"/>
    <sheet name="B3.2" sheetId="5" r:id="rId9"/>
  </sheets>
  <externalReferences>
    <externalReference r:id="rId10"/>
    <externalReference r:id="rId11"/>
  </externalReferences>
  <definedNames>
    <definedName name="_2" localSheetId="4">#REF!</definedName>
    <definedName name="_2" localSheetId="8">#REF!</definedName>
    <definedName name="_2">#REF!</definedName>
    <definedName name="a" localSheetId="4">#REF!</definedName>
    <definedName name="a" localSheetId="8">#REF!</definedName>
    <definedName name="a">#REF!</definedName>
    <definedName name="D2.1c" localSheetId="4">#REF!</definedName>
    <definedName name="D2.1c" localSheetId="8">#REF!</definedName>
    <definedName name="D2.1c">#REF!</definedName>
    <definedName name="D2c1" localSheetId="4">#REF!</definedName>
    <definedName name="D2c1" localSheetId="8">#REF!</definedName>
    <definedName name="D2c1">#REF!</definedName>
    <definedName name="inflow" localSheetId="4">#REF!</definedName>
    <definedName name="inflow" localSheetId="8">#REF!</definedName>
    <definedName name="inflow">#REF!</definedName>
    <definedName name="m">'[1]DD &amp; SS of FOREx (2)'!$Y$1</definedName>
    <definedName name="mb" localSheetId="4">#REF!</definedName>
    <definedName name="mb" localSheetId="8">#REF!</definedName>
    <definedName name="mb">#REF!</definedName>
    <definedName name="mba" localSheetId="4">#REF!</definedName>
    <definedName name="mba" localSheetId="8">#REF!</definedName>
    <definedName name="mba">#REF!</definedName>
    <definedName name="mike">'[2]DD &amp; SS of FOREx (2)'!$Y$1</definedName>
    <definedName name="_xlnm.Print_Area" localSheetId="0">B1.1!$A$1:$AZ$30</definedName>
    <definedName name="_xlnm.Print_Area" localSheetId="2">B1.3!$A$1:$K$59</definedName>
    <definedName name="_xlnm.Print_Area" localSheetId="3">B1.4!$A$1:$G$60</definedName>
    <definedName name="_xlnm.Print_Area" localSheetId="4">B1.5!$A$1:$G$57</definedName>
    <definedName name="_xlnm.Print_Area" localSheetId="5">B1.6!$A$1:$G$56</definedName>
    <definedName name="_xlnm.Print_Area" localSheetId="6">B2.1!$A$1:$AZ$32</definedName>
    <definedName name="_xlnm.Print_Area" localSheetId="7">B3.1!$A$1:$T$40</definedName>
    <definedName name="_xlnm.Print_Area" localSheetId="8">B3.2!$A$1:$G$42</definedName>
    <definedName name="Print_Area_MI" localSheetId="4">#REF!</definedName>
    <definedName name="Print_Area_MI" localSheetId="8">#REF!</definedName>
    <definedName name="Print_Area_MI">#REF!</definedName>
    <definedName name="Table_16" localSheetId="4">#REF!</definedName>
    <definedName name="Table_16" localSheetId="8">#REF!</definedName>
    <definedName name="Table_16">#REF!</definedName>
    <definedName name="Table_17" localSheetId="4">#REF!</definedName>
    <definedName name="Table_17" localSheetId="8">#REF!</definedName>
    <definedName name="Table_17">#REF!</definedName>
    <definedName name="Table_18" localSheetId="4">#REF!</definedName>
    <definedName name="Table_18" localSheetId="8">#REF!</definedName>
    <definedName name="Table_18">#REF!</definedName>
    <definedName name="Table_19" localSheetId="4">#REF!</definedName>
    <definedName name="Table_19" localSheetId="8">#REF!</definedName>
    <definedName name="Table_19">#REF!</definedName>
    <definedName name="Table_20" localSheetId="4">#REF!</definedName>
    <definedName name="Table_20" localSheetId="8">#REF!</definedName>
    <definedName name="Table_20">#REF!</definedName>
    <definedName name="Tablea" localSheetId="4">#REF!</definedName>
    <definedName name="Tablea" localSheetId="8">#REF!</definedName>
    <definedName name="Tablea">#REF!</definedName>
  </definedNames>
  <calcPr calcId="144525"/>
</workbook>
</file>

<file path=xl/calcChain.xml><?xml version="1.0" encoding="utf-8"?>
<calcChain xmlns="http://schemas.openxmlformats.org/spreadsheetml/2006/main">
  <c r="AZ18" i="6" l="1"/>
  <c r="AZ16" i="6"/>
  <c r="AZ19" i="6"/>
  <c r="AT14" i="6"/>
  <c r="AU14" i="6"/>
  <c r="AV14" i="6"/>
  <c r="AW14" i="6"/>
  <c r="AX14" i="6"/>
  <c r="AY14" i="6"/>
  <c r="AT19" i="6"/>
  <c r="AT18" i="6"/>
  <c r="AT16" i="6"/>
  <c r="AU19" i="6"/>
  <c r="AU18" i="6"/>
  <c r="AU16" i="6"/>
  <c r="AV19" i="6"/>
  <c r="AV18" i="6"/>
  <c r="AV16" i="6"/>
  <c r="AW19" i="6"/>
  <c r="AW18" i="6"/>
  <c r="AW16" i="6"/>
  <c r="AX19" i="6"/>
  <c r="AX18" i="6"/>
  <c r="AX16" i="6"/>
  <c r="AS19" i="6"/>
  <c r="AS18" i="6"/>
  <c r="AZ13" i="6"/>
  <c r="AZ14" i="6"/>
  <c r="AZ11" i="6"/>
  <c r="AZ12" i="6"/>
  <c r="AZ3" i="6"/>
  <c r="AY3" i="6"/>
  <c r="AS16" i="6"/>
  <c r="AY19" i="6"/>
  <c r="AY18" i="6"/>
  <c r="AY16" i="6"/>
  <c r="AZ17" i="7"/>
  <c r="AY17" i="7"/>
  <c r="AX17" i="7"/>
  <c r="AW17" i="7"/>
  <c r="AV17" i="7"/>
  <c r="AU17" i="7"/>
  <c r="AT17" i="7"/>
  <c r="AS17" i="7"/>
  <c r="AZ12" i="7"/>
  <c r="AY12" i="7"/>
  <c r="AX12" i="7"/>
  <c r="AW12" i="7"/>
  <c r="AV12" i="7"/>
  <c r="AU12" i="7"/>
  <c r="AT12" i="7"/>
  <c r="AS12" i="7"/>
  <c r="AZ8" i="7"/>
  <c r="AY8" i="7"/>
  <c r="AX8" i="7"/>
  <c r="AW8" i="7"/>
  <c r="AV8" i="7"/>
  <c r="AU8" i="7"/>
  <c r="AT8" i="7"/>
  <c r="AS8" i="7"/>
  <c r="AZ3" i="7"/>
  <c r="AY3" i="7"/>
  <c r="AX3" i="7"/>
  <c r="AW3" i="7"/>
  <c r="AV3" i="7"/>
  <c r="AU3" i="7"/>
  <c r="AT3" i="7"/>
  <c r="AS3" i="7"/>
  <c r="AX22" i="7"/>
  <c r="AS22" i="7"/>
  <c r="AV22" i="7"/>
  <c r="AZ22" i="7"/>
  <c r="AT22" i="7"/>
  <c r="AW22" i="7"/>
  <c r="AU22" i="7"/>
  <c r="AY22" i="7"/>
</calcChain>
</file>

<file path=xl/sharedStrings.xml><?xml version="1.0" encoding="utf-8"?>
<sst xmlns="http://schemas.openxmlformats.org/spreadsheetml/2006/main" count="563" uniqueCount="260">
  <si>
    <t>Table B.1.4: Federal Government's Domestic Debt Outstanding (N' Million)</t>
  </si>
  <si>
    <t>Year</t>
  </si>
  <si>
    <t>Treasury</t>
  </si>
  <si>
    <t>FGN</t>
  </si>
  <si>
    <t>Development</t>
  </si>
  <si>
    <t>Total</t>
  </si>
  <si>
    <t>Bills</t>
  </si>
  <si>
    <t>Certificates/</t>
  </si>
  <si>
    <t>Bonds</t>
  </si>
  <si>
    <t>Stocks</t>
  </si>
  <si>
    <t>…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</si>
  <si>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</si>
  <si>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</si>
  <si>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</si>
  <si>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</si>
  <si>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</si>
  <si>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</si>
  <si>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</si>
  <si>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</si>
  <si>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</si>
  <si>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Source:  Central Bank of Nigeria and Debt Management Office</t>
  </si>
  <si>
    <t xml:space="preserve">           "…" Indicates "Not Available"</t>
  </si>
  <si>
    <t>Table B1.5: Holdings of Federal Government's Domestic Debt Outstanding (N' Million)</t>
  </si>
  <si>
    <t xml:space="preserve">CBN </t>
  </si>
  <si>
    <t>Commercial Banks</t>
  </si>
  <si>
    <t xml:space="preserve">Total Banking System </t>
  </si>
  <si>
    <t>Non-Bank Public</t>
  </si>
  <si>
    <t>2010</t>
  </si>
  <si>
    <t xml:space="preserve">              "…" Indicates "Not Available"</t>
  </si>
  <si>
    <t xml:space="preserve">             "-" Indicates "Not Available"</t>
  </si>
  <si>
    <t xml:space="preserve"> Note:    F.C.T. finances are included as from 1990</t>
  </si>
  <si>
    <t xml:space="preserve"> Sources: Central Bank of Nigeria/Offices of the Accountant General of the States and Federal Capital Territory (FCT)</t>
  </si>
  <si>
    <r>
      <t xml:space="preserve">         (d)  Other Funds</t>
    </r>
    <r>
      <rPr>
        <vertAlign val="superscript"/>
        <sz val="11"/>
        <rFont val="Cambria"/>
        <family val="1"/>
      </rPr>
      <t>3</t>
    </r>
  </si>
  <si>
    <t>-</t>
  </si>
  <si>
    <t xml:space="preserve">         (c)  Opening Cash Balance </t>
  </si>
  <si>
    <t xml:space="preserve">         (b)  External Loans</t>
  </si>
  <si>
    <r>
      <t xml:space="preserve">         (a)  Internal Loans</t>
    </r>
    <r>
      <rPr>
        <vertAlign val="superscript"/>
        <sz val="11"/>
        <rFont val="Cambria"/>
        <family val="1"/>
      </rPr>
      <t>2</t>
    </r>
  </si>
  <si>
    <t>Financing</t>
  </si>
  <si>
    <t>Overall Surplus (+)/Deficit (-)</t>
  </si>
  <si>
    <t>Total Expenditure</t>
  </si>
  <si>
    <t>Extra-budgetary Expenditure</t>
  </si>
  <si>
    <t>Capital Expenditure</t>
  </si>
  <si>
    <t>Current Surplus (+)/Deficit (-)</t>
  </si>
  <si>
    <t>Recurrent Expenditure</t>
  </si>
  <si>
    <t xml:space="preserve">      (v)  Stabilization Funds Receipts</t>
  </si>
  <si>
    <t xml:space="preserve">     (iv)  Grants &amp; Others</t>
  </si>
  <si>
    <t xml:space="preserve">     (iii)  Internal Revenue</t>
  </si>
  <si>
    <t xml:space="preserve">      (ii)  Value Added Tax</t>
  </si>
  <si>
    <r>
      <t xml:space="preserve">      (i)  Federation Account</t>
    </r>
    <r>
      <rPr>
        <vertAlign val="superscript"/>
        <sz val="11"/>
        <rFont val="Cambria"/>
        <family val="1"/>
      </rPr>
      <t>1</t>
    </r>
    <r>
      <rPr>
        <sz val="11"/>
        <rFont val="Cambria"/>
        <family val="1"/>
      </rPr>
      <t xml:space="preserve">  </t>
    </r>
  </si>
  <si>
    <t>Total Revenue</t>
  </si>
  <si>
    <t>Table B.2.1: Summary of State Governments' and Federal Capital Territory Finances (N' Million)</t>
  </si>
  <si>
    <t>Table B.3.1: Summary of Local Governments' Finances (N' Million)</t>
  </si>
  <si>
    <t>1993</t>
  </si>
  <si>
    <t>1994</t>
  </si>
  <si>
    <t>1995</t>
  </si>
  <si>
    <t xml:space="preserve">1996 </t>
  </si>
  <si>
    <r>
      <t xml:space="preserve">2011 </t>
    </r>
    <r>
      <rPr>
        <b/>
        <vertAlign val="superscript"/>
        <sz val="12"/>
        <rFont val="Cambria"/>
        <family val="1"/>
      </rPr>
      <t>2</t>
    </r>
  </si>
  <si>
    <t>CURRENT REVENUE</t>
  </si>
  <si>
    <r>
      <t>(i)    Federation Account</t>
    </r>
    <r>
      <rPr>
        <vertAlign val="superscript"/>
        <sz val="12"/>
        <rFont val="Cambria"/>
        <family val="1"/>
      </rPr>
      <t>3</t>
    </r>
  </si>
  <si>
    <t>(ii)    State Allocation</t>
  </si>
  <si>
    <t>(iii)    Value Added Tax</t>
  </si>
  <si>
    <t>(iv)     Internally Generated Revenue</t>
  </si>
  <si>
    <r>
      <t>(v)    Grants &amp; Others</t>
    </r>
    <r>
      <rPr>
        <vertAlign val="superscript"/>
        <sz val="12"/>
        <rFont val="Cambria"/>
        <family val="1"/>
      </rPr>
      <t>4</t>
    </r>
  </si>
  <si>
    <t xml:space="preserve"> </t>
  </si>
  <si>
    <t>RECURRENT EXPENDITURE</t>
  </si>
  <si>
    <t>Current Surplus(+)/Deficit(-)</t>
  </si>
  <si>
    <t>CAPITAL EXPENDITURE</t>
  </si>
  <si>
    <t>TOTAL  EXPENDITURE</t>
  </si>
  <si>
    <t>Overall Surplus(+)/Deficit(-)</t>
  </si>
  <si>
    <t>FINANCING</t>
  </si>
  <si>
    <t xml:space="preserve">      (a)   Loans</t>
  </si>
  <si>
    <t xml:space="preserve">      (b)   Opening Cash Balance</t>
  </si>
  <si>
    <r>
      <t xml:space="preserve">      (c)   Other Funds</t>
    </r>
    <r>
      <rPr>
        <vertAlign val="superscript"/>
        <sz val="12"/>
        <rFont val="Cambria"/>
        <family val="1"/>
      </rPr>
      <t>5</t>
    </r>
  </si>
  <si>
    <t xml:space="preserve">Source:   Central Bank of Nigeria </t>
  </si>
  <si>
    <t>Notes: Local Government Survey commenced in 1993</t>
  </si>
  <si>
    <t>State</t>
  </si>
  <si>
    <t>No of LGs</t>
  </si>
  <si>
    <t>Table B.1.1: Summary of Federal Government Finances (N' Million)</t>
  </si>
  <si>
    <t>Item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</si>
  <si>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</si>
  <si>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</si>
  <si>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</si>
  <si>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</si>
  <si>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</si>
  <si>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</si>
  <si>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</si>
  <si>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</si>
  <si>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</si>
  <si>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</si>
  <si>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</si>
  <si>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 xml:space="preserve">1992 </t>
  </si>
  <si>
    <t xml:space="preserve">1993 </t>
  </si>
  <si>
    <t>1997</t>
  </si>
  <si>
    <t>1998</t>
  </si>
  <si>
    <t>1999</t>
  </si>
  <si>
    <t>2000</t>
  </si>
  <si>
    <t>Total Federally Collected Revenue</t>
  </si>
  <si>
    <t xml:space="preserve">Oil Revenue </t>
  </si>
  <si>
    <t>Non- Oil Revenue</t>
  </si>
  <si>
    <t>Federation Account</t>
  </si>
  <si>
    <t>Fed Govt  Retained Revenue</t>
  </si>
  <si>
    <r>
      <t>Recurrent Expenditure</t>
    </r>
    <r>
      <rPr>
        <b/>
        <vertAlign val="superscript"/>
        <sz val="11"/>
        <rFont val="Cambria"/>
        <family val="1"/>
      </rPr>
      <t>1</t>
    </r>
  </si>
  <si>
    <r>
      <t>Capital Expenditure</t>
    </r>
    <r>
      <rPr>
        <b/>
        <vertAlign val="superscript"/>
        <sz val="11"/>
        <rFont val="Cambria"/>
        <family val="1"/>
      </rPr>
      <t>2</t>
    </r>
  </si>
  <si>
    <t>% of GDP</t>
  </si>
  <si>
    <t>Nominal GDP</t>
  </si>
  <si>
    <t>Financing:</t>
  </si>
  <si>
    <t xml:space="preserve">   Foreign (net)</t>
  </si>
  <si>
    <t xml:space="preserve">   Domestic (net)</t>
  </si>
  <si>
    <t>Banking System (net) of which:</t>
  </si>
  <si>
    <t>CBN</t>
  </si>
  <si>
    <t>Deposit Money Banks</t>
  </si>
  <si>
    <t>Non Bank Public</t>
  </si>
  <si>
    <r>
      <t xml:space="preserve">   Other Funds</t>
    </r>
    <r>
      <rPr>
        <b/>
        <vertAlign val="superscript"/>
        <sz val="11"/>
        <rFont val="Cambria"/>
        <family val="1"/>
      </rPr>
      <t>3</t>
    </r>
  </si>
  <si>
    <t>Sources:  Federal Ministry of Finance &amp; Central Bank of Nigeria</t>
  </si>
  <si>
    <r>
      <t xml:space="preserve">Notes: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Includes interest payments on debt service, other transfers and extra-budgetary items</t>
    </r>
  </si>
  <si>
    <r>
      <rPr>
        <vertAlign val="superscript"/>
        <sz val="10"/>
        <color indexed="18"/>
        <rFont val="Cambria"/>
        <family val="1"/>
      </rPr>
      <t xml:space="preserve">                   2</t>
    </r>
    <r>
      <rPr>
        <sz val="10"/>
        <color indexed="18"/>
        <rFont val="Cambria"/>
        <family val="1"/>
      </rPr>
      <t>Includes capital repayments on debt service, other transfers and net lending</t>
    </r>
  </si>
  <si>
    <r>
      <t xml:space="preserve">             </t>
    </r>
    <r>
      <rPr>
        <vertAlign val="superscript"/>
        <sz val="10"/>
        <color indexed="18"/>
        <rFont val="Cambria"/>
        <family val="1"/>
      </rPr>
      <t>3</t>
    </r>
    <r>
      <rPr>
        <sz val="10"/>
        <color indexed="18"/>
        <rFont val="Cambria"/>
        <family val="1"/>
      </rPr>
      <t>Includes Public, Special and Trust Funds, Treasury Clearance Funds, excess reserves, etc</t>
    </r>
  </si>
  <si>
    <t xml:space="preserve">               Minus (-) denotes increase; Plus (+) denotes decrease</t>
  </si>
  <si>
    <t>Table B.1.2: Federal Government Recurrent Expenditure (N' Million)</t>
  </si>
  <si>
    <t>Function</t>
  </si>
  <si>
    <t>Administration</t>
  </si>
  <si>
    <t>1.  General administration</t>
  </si>
  <si>
    <t xml:space="preserve">2.  Defence </t>
  </si>
  <si>
    <t>3. Internal Security</t>
  </si>
  <si>
    <t>4. National Assembly</t>
  </si>
  <si>
    <t>Social and Community Services</t>
  </si>
  <si>
    <t>5.  Education</t>
  </si>
  <si>
    <t>6.  Health</t>
  </si>
  <si>
    <t>7.  Other social and community services</t>
  </si>
  <si>
    <t>Economic Services</t>
  </si>
  <si>
    <t>8.  Agriculture</t>
  </si>
  <si>
    <t>9.  Construction</t>
  </si>
  <si>
    <t>10.  Transport &amp; Communication</t>
  </si>
  <si>
    <t>11.  Other economic services</t>
  </si>
  <si>
    <t>Transfers</t>
  </si>
  <si>
    <t>12.  Public debt servicing</t>
  </si>
  <si>
    <t>13.  Pensions and gratuities</t>
  </si>
  <si>
    <t>14. Contingencies/subventions</t>
  </si>
  <si>
    <t>15. Other/Other CFR charges</t>
  </si>
  <si>
    <t>Sources: Federal Republic of Nigeria Official Gazettes and the various states' official Gazettes</t>
  </si>
  <si>
    <t>Notes:  2006, 2007 and 2008 numbers are revised</t>
  </si>
  <si>
    <t>Table B.1.3: Federal Government Capital Expenditure (N' Million)</t>
  </si>
  <si>
    <t xml:space="preserve">Social  </t>
  </si>
  <si>
    <t>Admin-</t>
  </si>
  <si>
    <t>%  of</t>
  </si>
  <si>
    <t>Economic</t>
  </si>
  <si>
    <t>Community</t>
  </si>
  <si>
    <t>% of</t>
  </si>
  <si>
    <t>%   of</t>
  </si>
  <si>
    <t>istration</t>
  </si>
  <si>
    <t>Services</t>
  </si>
  <si>
    <t xml:space="preserve">GDP </t>
  </si>
  <si>
    <t>Source: Federal Ministry of Finance &amp; Central Bank of Nigeria</t>
  </si>
  <si>
    <r>
      <t xml:space="preserve">Note:  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 xml:space="preserve">Provisional </t>
    </r>
  </si>
  <si>
    <r>
      <t xml:space="preserve">2004 </t>
    </r>
    <r>
      <rPr>
        <b/>
        <vertAlign val="superscript"/>
        <sz val="12"/>
        <rFont val="Cambria"/>
        <family val="1"/>
      </rPr>
      <t>1</t>
    </r>
  </si>
  <si>
    <r>
      <t xml:space="preserve">2005 </t>
    </r>
    <r>
      <rPr>
        <b/>
        <vertAlign val="superscript"/>
        <sz val="12"/>
        <rFont val="Cambria"/>
        <family val="1"/>
      </rPr>
      <t>1</t>
    </r>
  </si>
  <si>
    <r>
      <t xml:space="preserve">2006 </t>
    </r>
    <r>
      <rPr>
        <b/>
        <vertAlign val="superscript"/>
        <sz val="12"/>
        <rFont val="Cambria"/>
        <family val="1"/>
      </rPr>
      <t>1</t>
    </r>
  </si>
  <si>
    <r>
      <t xml:space="preserve">2007 </t>
    </r>
    <r>
      <rPr>
        <b/>
        <vertAlign val="superscript"/>
        <sz val="12"/>
        <rFont val="Cambria"/>
        <family val="1"/>
      </rPr>
      <t>1</t>
    </r>
  </si>
  <si>
    <r>
      <t xml:space="preserve">2008 </t>
    </r>
    <r>
      <rPr>
        <b/>
        <vertAlign val="superscript"/>
        <sz val="12"/>
        <rFont val="Cambria"/>
        <family val="1"/>
      </rPr>
      <t>1</t>
    </r>
  </si>
  <si>
    <r>
      <t xml:space="preserve">2009 </t>
    </r>
    <r>
      <rPr>
        <b/>
        <vertAlign val="superscript"/>
        <sz val="12"/>
        <rFont val="Cambria"/>
        <family val="1"/>
      </rPr>
      <t>1</t>
    </r>
  </si>
  <si>
    <r>
      <t xml:space="preserve">2010 </t>
    </r>
    <r>
      <rPr>
        <b/>
        <vertAlign val="superscript"/>
        <sz val="12"/>
        <rFont val="Cambria"/>
        <family val="1"/>
      </rPr>
      <t>1</t>
    </r>
  </si>
  <si>
    <r>
      <t xml:space="preserve">2004 </t>
    </r>
    <r>
      <rPr>
        <b/>
        <vertAlign val="superscript"/>
        <sz val="12"/>
        <rFont val="Cambria"/>
        <family val="1"/>
      </rPr>
      <t>4</t>
    </r>
  </si>
  <si>
    <r>
      <t xml:space="preserve">2005 </t>
    </r>
    <r>
      <rPr>
        <b/>
        <vertAlign val="superscript"/>
        <sz val="12"/>
        <rFont val="Cambria"/>
        <family val="1"/>
      </rPr>
      <t>4</t>
    </r>
  </si>
  <si>
    <r>
      <t xml:space="preserve">2006 </t>
    </r>
    <r>
      <rPr>
        <b/>
        <vertAlign val="superscript"/>
        <sz val="12"/>
        <rFont val="Cambria"/>
        <family val="1"/>
      </rPr>
      <t>4</t>
    </r>
  </si>
  <si>
    <r>
      <t xml:space="preserve">2007 </t>
    </r>
    <r>
      <rPr>
        <b/>
        <vertAlign val="superscript"/>
        <sz val="12"/>
        <rFont val="Cambria"/>
        <family val="1"/>
      </rPr>
      <t>4</t>
    </r>
  </si>
  <si>
    <r>
      <t xml:space="preserve">2008 </t>
    </r>
    <r>
      <rPr>
        <b/>
        <vertAlign val="superscript"/>
        <sz val="12"/>
        <rFont val="Cambria"/>
        <family val="1"/>
      </rPr>
      <t>4</t>
    </r>
  </si>
  <si>
    <r>
      <t xml:space="preserve">2009 </t>
    </r>
    <r>
      <rPr>
        <b/>
        <vertAlign val="superscript"/>
        <sz val="12"/>
        <rFont val="Cambria"/>
        <family val="1"/>
      </rPr>
      <t>4</t>
    </r>
  </si>
  <si>
    <r>
      <t xml:space="preserve">2010 </t>
    </r>
    <r>
      <rPr>
        <b/>
        <vertAlign val="superscript"/>
        <sz val="12"/>
        <rFont val="Cambria"/>
        <family val="1"/>
      </rPr>
      <t>4</t>
    </r>
  </si>
  <si>
    <r>
      <t xml:space="preserve">2011 </t>
    </r>
    <r>
      <rPr>
        <b/>
        <vertAlign val="superscript"/>
        <sz val="12"/>
        <rFont val="Cambria"/>
        <family val="1"/>
      </rPr>
      <t>5</t>
    </r>
  </si>
  <si>
    <r>
      <t xml:space="preserve">             </t>
    </r>
    <r>
      <rPr>
        <vertAlign val="superscript"/>
        <sz val="10"/>
        <color indexed="18"/>
        <rFont val="Cambria"/>
        <family val="1"/>
      </rPr>
      <t>4</t>
    </r>
    <r>
      <rPr>
        <sz val="10"/>
        <color indexed="18"/>
        <rFont val="Cambria"/>
        <family val="1"/>
      </rPr>
      <t>Revised</t>
    </r>
  </si>
  <si>
    <r>
      <t xml:space="preserve">             </t>
    </r>
    <r>
      <rPr>
        <vertAlign val="superscript"/>
        <sz val="10"/>
        <color indexed="18"/>
        <rFont val="Cambria"/>
        <family val="1"/>
      </rPr>
      <t>5</t>
    </r>
    <r>
      <rPr>
        <sz val="10"/>
        <color indexed="18"/>
        <rFont val="Cambria"/>
        <family val="1"/>
      </rPr>
      <t>Provisional</t>
    </r>
  </si>
  <si>
    <r>
      <t xml:space="preserve">2011 </t>
    </r>
    <r>
      <rPr>
        <b/>
        <vertAlign val="superscript"/>
        <sz val="12"/>
        <rFont val="Cambria"/>
        <family val="1"/>
      </rPr>
      <t>2</t>
    </r>
  </si>
  <si>
    <r>
      <t xml:space="preserve">              </t>
    </r>
    <r>
      <rPr>
        <vertAlign val="super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>Provisional</t>
    </r>
  </si>
  <si>
    <r>
      <t xml:space="preserve">             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Revised</t>
    </r>
  </si>
  <si>
    <r>
      <t xml:space="preserve">              </t>
    </r>
    <r>
      <rPr>
        <vertAlign val="superscript"/>
        <sz val="10"/>
        <color indexed="18"/>
        <rFont val="Cambria"/>
        <family val="1"/>
      </rPr>
      <t>3</t>
    </r>
    <r>
      <rPr>
        <sz val="10"/>
        <color indexed="18"/>
        <rFont val="Cambria"/>
        <family val="1"/>
      </rPr>
      <t>Excludes interest payments on debt service, other transfers and extra- budgetary items</t>
    </r>
  </si>
  <si>
    <r>
      <t>TOTAL</t>
    </r>
    <r>
      <rPr>
        <b/>
        <vertAlign val="superscript"/>
        <sz val="11"/>
        <rFont val="Cambria"/>
        <family val="1"/>
      </rPr>
      <t>3</t>
    </r>
  </si>
  <si>
    <r>
      <t xml:space="preserve">Notes: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Issuance of FGN Bonds commenced in 2003.</t>
    </r>
  </si>
  <si>
    <r>
      <t xml:space="preserve">            </t>
    </r>
    <r>
      <rPr>
        <vertAlign val="super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>2009 figure is Promissory Note while the rest are Treasury Certificates.</t>
    </r>
  </si>
  <si>
    <r>
      <t>Bonds</t>
    </r>
    <r>
      <rPr>
        <b/>
        <vertAlign val="superscript"/>
        <sz val="12"/>
        <rFont val="Cambria"/>
        <family val="1"/>
      </rPr>
      <t>1</t>
    </r>
  </si>
  <si>
    <r>
      <t>Promissory Note</t>
    </r>
    <r>
      <rPr>
        <b/>
        <vertAlign val="superscript"/>
        <sz val="12"/>
        <rFont val="Cambria"/>
        <family val="1"/>
      </rPr>
      <t>2</t>
    </r>
  </si>
  <si>
    <r>
      <t xml:space="preserve">Note: </t>
    </r>
    <r>
      <rPr>
        <vertAlign val="superscript"/>
        <sz val="10"/>
        <color indexed="18"/>
        <rFont val="Cambria"/>
        <family val="1"/>
      </rPr>
      <t xml:space="preserve">1 </t>
    </r>
    <r>
      <rPr>
        <sz val="10"/>
        <color indexed="18"/>
        <rFont val="Cambria"/>
        <family val="1"/>
      </rPr>
      <t>2008 to 2011 figures are Sinking Fund while the rest are Merchant Banks</t>
    </r>
  </si>
  <si>
    <r>
      <t xml:space="preserve">Merchant Banks </t>
    </r>
    <r>
      <rPr>
        <b/>
        <vertAlign val="superscript"/>
        <sz val="11"/>
        <rFont val="Cambria"/>
        <family val="1"/>
      </rPr>
      <t>1</t>
    </r>
  </si>
  <si>
    <r>
      <t xml:space="preserve">             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Statutory Allocations (Gross)</t>
    </r>
  </si>
  <si>
    <r>
      <t xml:space="preserve">              </t>
    </r>
    <r>
      <rPr>
        <vertAlign val="super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>Internal Loans include Capital Receipts for 1986-1989</t>
    </r>
  </si>
  <si>
    <r>
      <t xml:space="preserve">              </t>
    </r>
    <r>
      <rPr>
        <vertAlign val="superscript"/>
        <sz val="10"/>
        <color indexed="18"/>
        <rFont val="Cambria"/>
        <family val="1"/>
      </rPr>
      <t>3</t>
    </r>
    <r>
      <rPr>
        <sz val="10"/>
        <color indexed="18"/>
        <rFont val="Cambria"/>
        <family val="1"/>
      </rPr>
      <t>Positive (+) sign connotes decrease while negative   (-) sign connotes increase in Other Funds</t>
    </r>
  </si>
  <si>
    <r>
      <t xml:space="preserve">              </t>
    </r>
    <r>
      <rPr>
        <vertAlign val="superscript"/>
        <sz val="10"/>
        <color indexed="18"/>
        <rFont val="Cambria"/>
        <family val="1"/>
      </rPr>
      <t>4</t>
    </r>
    <r>
      <rPr>
        <sz val="10"/>
        <color indexed="18"/>
        <rFont val="Cambria"/>
        <family val="1"/>
      </rPr>
      <t>Revised</t>
    </r>
  </si>
  <si>
    <r>
      <t xml:space="preserve">              </t>
    </r>
    <r>
      <rPr>
        <vertAlign val="superscript"/>
        <sz val="10"/>
        <color indexed="18"/>
        <rFont val="Cambria"/>
        <family val="1"/>
      </rPr>
      <t>5</t>
    </r>
    <r>
      <rPr>
        <sz val="10"/>
        <color indexed="18"/>
        <rFont val="Cambria"/>
        <family val="1"/>
      </rPr>
      <t>Provisional</t>
    </r>
  </si>
  <si>
    <r>
      <t xml:space="preserve">2009 </t>
    </r>
    <r>
      <rPr>
        <b/>
        <vertAlign val="superscript"/>
        <sz val="12"/>
        <rFont val="Cambria"/>
        <family val="1"/>
      </rPr>
      <t>4</t>
    </r>
  </si>
  <si>
    <r>
      <t xml:space="preserve">2010 </t>
    </r>
    <r>
      <rPr>
        <b/>
        <vertAlign val="superscript"/>
        <sz val="12"/>
        <rFont val="Cambria"/>
        <family val="1"/>
      </rPr>
      <t>5</t>
    </r>
  </si>
  <si>
    <r>
      <t xml:space="preserve">2011 </t>
    </r>
    <r>
      <rPr>
        <b/>
        <vertAlign val="superscript"/>
        <sz val="12"/>
        <rFont val="Cambria"/>
        <family val="1"/>
      </rPr>
      <t>5</t>
    </r>
  </si>
  <si>
    <r>
      <t xml:space="preserve">            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Revised</t>
    </r>
  </si>
  <si>
    <r>
      <t xml:space="preserve">             </t>
    </r>
    <r>
      <rPr>
        <vertAlign val="super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>Provisional</t>
    </r>
  </si>
  <si>
    <r>
      <t xml:space="preserve">             </t>
    </r>
    <r>
      <rPr>
        <vertAlign val="superscript"/>
        <sz val="10"/>
        <color indexed="18"/>
        <rFont val="Cambria"/>
        <family val="1"/>
      </rPr>
      <t>3</t>
    </r>
    <r>
      <rPr>
        <sz val="10"/>
        <color indexed="18"/>
        <rFont val="Cambria"/>
        <family val="1"/>
      </rPr>
      <t>Made up of Gross Statutory Allocation, Exchange Gain, Share of Excess Crude, FGN refund to Local Governments and Augmentation</t>
    </r>
  </si>
  <si>
    <r>
      <t xml:space="preserve">          </t>
    </r>
    <r>
      <rPr>
        <vertAlign val="superscript"/>
        <sz val="10"/>
        <color indexed="18"/>
        <rFont val="Cambria"/>
        <family val="1"/>
      </rPr>
      <t>4</t>
    </r>
    <r>
      <rPr>
        <sz val="10"/>
        <color indexed="18"/>
        <rFont val="Cambria"/>
        <family val="1"/>
      </rPr>
      <t>Include Stabilization Fund and Gen. Ecology</t>
    </r>
  </si>
  <si>
    <r>
      <t xml:space="preserve">          </t>
    </r>
    <r>
      <rPr>
        <vertAlign val="superscript"/>
        <sz val="10"/>
        <color indexed="18"/>
        <rFont val="Cambria"/>
        <family val="1"/>
      </rPr>
      <t>5</t>
    </r>
    <r>
      <rPr>
        <sz val="10"/>
        <color indexed="18"/>
        <rFont val="Cambria"/>
        <family val="1"/>
      </rPr>
      <t>Positive (+) sign connotes decrease while negative (-) sign connotes increase in 'Other Funds'.</t>
    </r>
  </si>
  <si>
    <r>
      <t xml:space="preserve">2010 </t>
    </r>
    <r>
      <rPr>
        <b/>
        <vertAlign val="superscript"/>
        <sz val="12"/>
        <rFont val="Cambria"/>
        <family val="1"/>
      </rPr>
      <t>1</t>
    </r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</si>
  <si>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</si>
  <si>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</si>
  <si>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</si>
  <si>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</si>
  <si>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</si>
  <si>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</si>
  <si>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</si>
  <si>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</si>
  <si>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</si>
  <si>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</si>
  <si>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</si>
  <si>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</si>
  <si>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</si>
  <si>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</si>
  <si>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</si>
  <si>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</si>
  <si>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</si>
  <si>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</si>
  <si>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</si>
  <si>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</si>
  <si>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</si>
  <si>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</si>
  <si>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</si>
  <si>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</si>
  <si>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</si>
  <si>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</si>
  <si>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</si>
  <si>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</si>
  <si>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</si>
  <si>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</si>
  <si>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</si>
  <si>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</si>
  <si>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</si>
  <si>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</si>
  <si>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</si>
  <si>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</si>
  <si>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</t>
  </si>
  <si>
    <t>Source: Central Bank of Nigeria Annual Survey</t>
  </si>
  <si>
    <r>
      <t xml:space="preserve">Note: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Provisional</t>
    </r>
  </si>
  <si>
    <r>
      <t>Table B3.2 Local Governments Total Outstanding Debts</t>
    </r>
    <r>
      <rPr>
        <b/>
        <vertAlign val="superscript"/>
        <sz val="13"/>
        <color indexed="18"/>
        <rFont val="Cambria"/>
        <family val="1"/>
      </rPr>
      <t>1</t>
    </r>
  </si>
  <si>
    <t>Table B.1.6: Nigeria's External Debt Outstanding (N' Million)</t>
  </si>
  <si>
    <t>Years</t>
  </si>
  <si>
    <t>Multilateral</t>
  </si>
  <si>
    <t>Paris Club</t>
  </si>
  <si>
    <t>London</t>
  </si>
  <si>
    <t>Promissory</t>
  </si>
  <si>
    <t>Others</t>
  </si>
  <si>
    <t>Club</t>
  </si>
  <si>
    <t>Notes</t>
  </si>
  <si>
    <t xml:space="preserve">2007 </t>
  </si>
  <si>
    <t>2011</t>
  </si>
  <si>
    <t xml:space="preserve">Sources: Central Bank of Nigeria and Debt Management Office    </t>
  </si>
  <si>
    <r>
      <t xml:space="preserve">2011 </t>
    </r>
    <r>
      <rPr>
        <b/>
        <vertAlign val="superscript"/>
        <sz val="11"/>
        <rFont val="Cambria"/>
        <family val="1"/>
      </rPr>
      <t>1</t>
    </r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</si>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</sst>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5" formatCode="&quot;£&quot;#,##0;[Red]\-&quot;£&quot;#,##0"/>
    <numFmt numFmtId="171" formatCode="_-* #,##0.00_-;\-* #,##0.00_-;_-* &quot;-&quot;??_-;_-@_-"/>
    <numFmt numFmtId="172" formatCode="_(* #,##0.0_);_(* \(#,##0.0\);_(* &quot;-&quot;??_);_(@_)"/>
    <numFmt numFmtId="173" formatCode="0.0"/>
    <numFmt numFmtId="174" formatCode="#,##0.0"/>
    <numFmt numFmtId="175" formatCode="0.0000"/>
    <numFmt numFmtId="176" formatCode="0.0000;[Red]0.0000"/>
    <numFmt numFmtId="177" formatCode="_-* #,##0.0_-;\-* #,##0.0_-;_-* &quot;-&quot;??_-;_-@_-"/>
    <numFmt numFmtId="178" formatCode="#,##0.0000_);\(#,##0.0000\)"/>
    <numFmt numFmtId="179" formatCode="0.000_)"/>
    <numFmt numFmtId="180" formatCode="#,##0.0_ ;\-#,##0.0\ "/>
    <numFmt numFmtId="181" formatCode="_(* #,##0_);_(* \(#,##0\);_(* &quot;-&quot;??_);_(@_)"/>
    <numFmt numFmtId="182" formatCode="_(* #,##0.000_);_(* \(#,##0.000\);_(* &quot;-&quot;??_);_(@_)"/>
    <numFmt numFmtId="183" formatCode="_-* #,##0_-;\-* #,##0_-;_-* &quot;-&quot;??_-;_-@_-"/>
    <numFmt numFmtId="184" formatCode="#,##0.0_);\(#,##0.0\)"/>
    <numFmt numFmtId="185" formatCode="&quot;$&quot;#,##0.00"/>
  </numFmts>
  <fonts count="9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vertAlign val="superscript"/>
      <sz val="11"/>
      <name val="Cambria"/>
      <family val="1"/>
    </font>
    <font>
      <sz val="11"/>
      <name val="Cambria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 Narrow"/>
      <family val="2"/>
    </font>
    <font>
      <sz val="11"/>
      <color indexed="8"/>
      <name val="Calibri"/>
      <family val="2"/>
    </font>
    <font>
      <sz val="12"/>
      <name val="Arial MT"/>
    </font>
    <font>
      <vertAlign val="superscript"/>
      <sz val="11"/>
      <name val="Cambria"/>
      <family val="1"/>
    </font>
    <font>
      <b/>
      <vertAlign val="superscript"/>
      <sz val="12"/>
      <name val="Cambria"/>
      <family val="1"/>
    </font>
    <font>
      <vertAlign val="superscript"/>
      <sz val="12"/>
      <name val="Cambria"/>
      <family val="1"/>
    </font>
    <font>
      <b/>
      <sz val="14"/>
      <name val="Arial"/>
      <family val="2"/>
    </font>
    <font>
      <sz val="10"/>
      <color indexed="18"/>
      <name val="Cambria"/>
      <family val="1"/>
    </font>
    <font>
      <b/>
      <vertAlign val="superscript"/>
      <sz val="11"/>
      <name val="Cambria"/>
      <family val="1"/>
    </font>
    <font>
      <vertAlign val="superscript"/>
      <sz val="10"/>
      <color indexed="18"/>
      <name val="Cambria"/>
      <family val="1"/>
    </font>
    <font>
      <b/>
      <sz val="14"/>
      <color indexed="48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vertAlign val="superscript"/>
      <sz val="12"/>
      <name val="Cambria"/>
      <family val="1"/>
    </font>
    <font>
      <vertAlign val="superscript"/>
      <sz val="10"/>
      <color indexed="18"/>
      <name val="Cambria"/>
      <family val="1"/>
    </font>
    <font>
      <sz val="10"/>
      <color indexed="18"/>
      <name val="Cambria"/>
      <family val="1"/>
    </font>
    <font>
      <b/>
      <vertAlign val="superscript"/>
      <sz val="13"/>
      <color indexed="18"/>
      <name val="Cambria"/>
      <family val="1"/>
    </font>
    <font>
      <b/>
      <sz val="11"/>
      <name val="Cambria"/>
      <family val="1"/>
    </font>
    <font>
      <sz val="10"/>
      <color indexed="10"/>
      <name val="Cambria"/>
      <family val="1"/>
    </font>
    <font>
      <b/>
      <sz val="12"/>
      <name val="Cambria"/>
      <family val="1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3"/>
      <color theme="3" tint="-0.249977111117893"/>
      <name val="Arial"/>
      <family val="2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theme="3" tint="-0.249977111117893"/>
      <name val="Cambria"/>
      <family val="1"/>
      <scheme val="major"/>
    </font>
    <font>
      <sz val="10"/>
      <color theme="3" tint="-0.249977111117893"/>
      <name val="Arial"/>
      <family val="2"/>
    </font>
    <font>
      <sz val="10"/>
      <name val="Cambria"/>
      <family val="1"/>
      <scheme val="major"/>
    </font>
    <font>
      <sz val="9"/>
      <name val="Cambria"/>
      <family val="1"/>
      <scheme val="major"/>
    </font>
    <font>
      <sz val="9"/>
      <color theme="3" tint="-0.249977111117893"/>
      <name val="Cambria"/>
      <family val="1"/>
      <scheme val="major"/>
    </font>
    <font>
      <sz val="11"/>
      <color theme="3" tint="-0.249977111117893"/>
      <name val="Cambria"/>
      <family val="1"/>
      <scheme val="major"/>
    </font>
    <font>
      <b/>
      <sz val="10"/>
      <name val="Cambria"/>
      <family val="1"/>
      <scheme val="major"/>
    </font>
    <font>
      <b/>
      <sz val="11"/>
      <color rgb="FF33CC33"/>
      <name val="Cambria"/>
      <family val="1"/>
      <scheme val="major"/>
    </font>
    <font>
      <b/>
      <sz val="13"/>
      <color theme="3" tint="-0.249977111117893"/>
      <name val="Cambria"/>
      <family val="1"/>
      <scheme val="major"/>
    </font>
    <font>
      <b/>
      <sz val="13"/>
      <name val="Cambria"/>
      <family val="1"/>
      <scheme val="major"/>
    </font>
    <font>
      <b/>
      <sz val="12"/>
      <name val="Cambria"/>
      <family val="1"/>
      <scheme val="major"/>
    </font>
    <font>
      <sz val="13"/>
      <name val="Cambria"/>
      <family val="1"/>
      <scheme val="major"/>
    </font>
    <font>
      <sz val="12"/>
      <name val="Cambria"/>
      <family val="1"/>
      <scheme val="major"/>
    </font>
    <font>
      <sz val="13"/>
      <color rgb="FF0070C0"/>
      <name val="Cambria"/>
      <family val="1"/>
      <scheme val="major"/>
    </font>
    <font>
      <sz val="13"/>
      <color theme="3" tint="-0.249977111117893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theme="3" tint="-0.249977111117893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3" tint="-0.249977111117893"/>
      <name val="Cambria"/>
      <family val="1"/>
      <scheme val="major"/>
    </font>
    <font>
      <b/>
      <sz val="13"/>
      <color rgb="FF33CC33"/>
      <name val="Cambria"/>
      <family val="1"/>
      <scheme val="major"/>
    </font>
    <font>
      <sz val="12"/>
      <color theme="3" tint="-0.249977111117893"/>
      <name val="Cambria"/>
      <family val="1"/>
      <scheme val="major"/>
    </font>
    <font>
      <b/>
      <sz val="9"/>
      <name val="Cambria"/>
      <family val="1"/>
      <scheme val="major"/>
    </font>
    <font>
      <b/>
      <sz val="12"/>
      <color indexed="10"/>
      <name val="Cambria"/>
      <family val="1"/>
      <scheme val="major"/>
    </font>
    <font>
      <sz val="10"/>
      <color theme="3" tint="-0.249977111117893"/>
      <name val="Arial Narrow"/>
      <family val="2"/>
    </font>
    <font>
      <b/>
      <sz val="14"/>
      <color theme="1"/>
      <name val="Cambria"/>
      <family val="1"/>
      <scheme val="major"/>
    </font>
    <font>
      <b/>
      <sz val="13"/>
      <color theme="3" tint="-0.249977111117893"/>
      <name val="Cambria"/>
      <family val="1"/>
    </font>
    <font>
      <sz val="10"/>
      <color theme="3" tint="-0.249977111117893"/>
      <name val="Cambria"/>
      <family val="1"/>
    </font>
    <font>
      <b/>
      <sz val="11"/>
      <color theme="3" tint="-0.249977111117893"/>
      <name val="Cambria"/>
      <family val="1"/>
    </font>
    <font>
      <b/>
      <sz val="13"/>
      <color theme="3" tint="-0.249977111117893"/>
      <name val="Arial"/>
      <family val="2"/>
    </font>
    <font>
      <sz val="11"/>
      <color rgb="FF33CC33"/>
      <name val="Cambria"/>
      <family val="1"/>
      <scheme val="major"/>
    </font>
    <font>
      <sz val="10"/>
      <color rgb="FF0070C0"/>
      <name val="Cambria"/>
      <family val="1"/>
      <scheme val="major"/>
    </font>
    <font>
      <b/>
      <sz val="10"/>
      <color rgb="FF0070C0"/>
      <name val="Cambria"/>
      <family val="1"/>
      <scheme val="major"/>
    </font>
    <font>
      <b/>
      <sz val="14"/>
      <color rgb="FF0070C0"/>
      <name val="Cambria"/>
      <family val="1"/>
      <scheme val="major"/>
    </font>
    <font>
      <sz val="14"/>
      <color rgb="FF0070C0"/>
      <name val="Cambria"/>
      <family val="1"/>
      <scheme val="major"/>
    </font>
    <font>
      <sz val="14"/>
      <color rgb="FF0070C0"/>
      <name val="Arial"/>
      <family val="2"/>
    </font>
    <font>
      <b/>
      <sz val="11"/>
      <color indexed="12"/>
      <name val="Cambria"/>
      <family val="1"/>
      <scheme val="major"/>
    </font>
    <font>
      <sz val="11"/>
      <color rgb="FF0070C0"/>
      <name val="Cambria"/>
      <family val="1"/>
      <scheme val="major"/>
    </font>
    <font>
      <b/>
      <sz val="11"/>
      <color rgb="FF0070C0"/>
      <name val="Cambria"/>
      <family val="1"/>
      <scheme val="maj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47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43" fontId="45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4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4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4" fontId="45" fillId="0" borderId="0" applyFont="0" applyFill="0" applyBorder="0" applyAlignment="0" applyProtection="0"/>
    <xf numFmtId="173" fontId="18" fillId="0" borderId="0" applyFont="0" applyFill="0" applyBorder="0" applyAlignment="0" applyProtection="0"/>
    <xf numFmtId="177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1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3" fontId="1" fillId="0" borderId="0" applyFont="0" applyFill="0" applyBorder="0" applyAlignment="0" applyProtection="0"/>
    <xf numFmtId="173" fontId="18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3" fontId="18" fillId="0" borderId="0" applyFont="0" applyFill="0" applyBorder="0" applyAlignment="0" applyProtection="0"/>
    <xf numFmtId="172" fontId="45" fillId="0" borderId="0" applyFont="0" applyFill="0" applyBorder="0" applyAlignment="0" applyProtection="0"/>
    <xf numFmtId="174" fontId="18" fillId="0" borderId="0" applyFont="0" applyFill="0" applyBorder="0" applyAlignment="0" applyProtection="0"/>
    <xf numFmtId="172" fontId="45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2" fontId="45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45" fillId="0" borderId="0" applyFont="0" applyFill="0" applyBorder="0" applyAlignment="0" applyProtection="0"/>
    <xf numFmtId="42" fontId="4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4" fontId="24" fillId="0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175" fontId="24" fillId="0" borderId="0"/>
    <xf numFmtId="175" fontId="24" fillId="0" borderId="0"/>
    <xf numFmtId="175" fontId="24" fillId="0" borderId="0"/>
    <xf numFmtId="174" fontId="24" fillId="0" borderId="0"/>
    <xf numFmtId="0" fontId="45" fillId="0" borderId="0"/>
    <xf numFmtId="0" fontId="45" fillId="0" borderId="0"/>
    <xf numFmtId="175" fontId="24" fillId="0" borderId="0"/>
    <xf numFmtId="178" fontId="24" fillId="0" borderId="0"/>
    <xf numFmtId="178" fontId="24" fillId="0" borderId="0"/>
    <xf numFmtId="0" fontId="18" fillId="0" borderId="0"/>
    <xf numFmtId="0" fontId="18" fillId="0" borderId="0"/>
    <xf numFmtId="0" fontId="45" fillId="0" borderId="0"/>
    <xf numFmtId="0" fontId="45" fillId="0" borderId="0"/>
    <xf numFmtId="0" fontId="24" fillId="0" borderId="0"/>
    <xf numFmtId="0" fontId="45" fillId="0" borderId="0"/>
    <xf numFmtId="0" fontId="45" fillId="0" borderId="0"/>
    <xf numFmtId="0" fontId="45" fillId="0" borderId="0"/>
    <xf numFmtId="179" fontId="24" fillId="0" borderId="0"/>
    <xf numFmtId="179" fontId="2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8" fillId="0" borderId="0"/>
    <xf numFmtId="174" fontId="24" fillId="0" borderId="0"/>
    <xf numFmtId="174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6" fillId="0" borderId="0"/>
    <xf numFmtId="0" fontId="18" fillId="0" borderId="0"/>
    <xf numFmtId="0" fontId="18" fillId="0" borderId="0"/>
    <xf numFmtId="0" fontId="18" fillId="0" borderId="0"/>
    <xf numFmtId="0" fontId="46" fillId="0" borderId="0"/>
    <xf numFmtId="0" fontId="18" fillId="0" borderId="0"/>
    <xf numFmtId="0" fontId="18" fillId="0" borderId="0"/>
    <xf numFmtId="0" fontId="18" fillId="0" borderId="0"/>
    <xf numFmtId="0" fontId="46" fillId="0" borderId="0"/>
    <xf numFmtId="0" fontId="18" fillId="0" borderId="0"/>
    <xf numFmtId="0" fontId="18" fillId="0" borderId="0"/>
    <xf numFmtId="0" fontId="18" fillId="0" borderId="0"/>
    <xf numFmtId="0" fontId="4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18" fillId="0" borderId="0"/>
    <xf numFmtId="175" fontId="24" fillId="0" borderId="0"/>
    <xf numFmtId="175" fontId="24" fillId="0" borderId="0"/>
    <xf numFmtId="175" fontId="24" fillId="0" borderId="0"/>
    <xf numFmtId="175" fontId="24" fillId="0" borderId="0"/>
    <xf numFmtId="165" fontId="24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401">
    <xf numFmtId="0" fontId="0" fillId="0" borderId="0" xfId="0"/>
    <xf numFmtId="0" fontId="47" fillId="0" borderId="0" xfId="433" applyFont="1" applyAlignment="1">
      <alignment horizontal="left"/>
    </xf>
    <xf numFmtId="0" fontId="48" fillId="24" borderId="10" xfId="493" applyFont="1" applyFill="1" applyBorder="1" applyAlignment="1">
      <alignment horizontal="center"/>
    </xf>
    <xf numFmtId="0" fontId="18" fillId="0" borderId="0" xfId="433" applyFont="1" applyAlignment="1">
      <alignment horizontal="center"/>
    </xf>
    <xf numFmtId="0" fontId="48" fillId="24" borderId="11" xfId="493" applyFont="1" applyFill="1" applyBorder="1" applyAlignment="1">
      <alignment horizontal="center"/>
    </xf>
    <xf numFmtId="0" fontId="48" fillId="24" borderId="12" xfId="493" applyFont="1" applyFill="1" applyBorder="1" applyAlignment="1">
      <alignment horizontal="center"/>
    </xf>
    <xf numFmtId="0" fontId="48" fillId="24" borderId="0" xfId="493" applyFont="1" applyFill="1" applyBorder="1"/>
    <xf numFmtId="4" fontId="49" fillId="0" borderId="13" xfId="246" applyNumberFormat="1" applyFont="1" applyBorder="1" applyAlignment="1">
      <alignment horizontal="center"/>
    </xf>
    <xf numFmtId="4" fontId="49" fillId="0" borderId="0" xfId="493" applyNumberFormat="1" applyFont="1" applyFill="1" applyBorder="1" applyAlignment="1">
      <alignment horizontal="center"/>
    </xf>
    <xf numFmtId="4" fontId="49" fillId="0" borderId="11" xfId="493" applyNumberFormat="1" applyFont="1" applyFill="1" applyBorder="1" applyAlignment="1">
      <alignment horizontal="center"/>
    </xf>
    <xf numFmtId="4" fontId="49" fillId="0" borderId="0" xfId="246" applyNumberFormat="1" applyFont="1" applyBorder="1" applyAlignment="1">
      <alignment horizontal="center"/>
    </xf>
    <xf numFmtId="0" fontId="18" fillId="0" borderId="0" xfId="433"/>
    <xf numFmtId="0" fontId="50" fillId="24" borderId="0" xfId="493" applyFont="1" applyFill="1" applyBorder="1"/>
    <xf numFmtId="4" fontId="49" fillId="0" borderId="0" xfId="493" applyNumberFormat="1" applyFont="1" applyBorder="1" applyAlignment="1">
      <alignment horizontal="center"/>
    </xf>
    <xf numFmtId="4" fontId="49" fillId="0" borderId="11" xfId="493" applyNumberFormat="1" applyFont="1" applyBorder="1" applyAlignment="1">
      <alignment horizontal="center"/>
    </xf>
    <xf numFmtId="0" fontId="18" fillId="0" borderId="0" xfId="433" applyBorder="1"/>
    <xf numFmtId="0" fontId="48" fillId="24" borderId="0" xfId="493" applyFont="1" applyFill="1" applyBorder="1" applyAlignment="1">
      <alignment horizontal="right"/>
    </xf>
    <xf numFmtId="4" fontId="49" fillId="0" borderId="11" xfId="246" applyNumberFormat="1" applyFont="1" applyBorder="1" applyAlignment="1">
      <alignment horizontal="center"/>
    </xf>
    <xf numFmtId="0" fontId="50" fillId="24" borderId="0" xfId="493" applyFont="1" applyFill="1" applyBorder="1" applyAlignment="1">
      <alignment horizontal="right"/>
    </xf>
    <xf numFmtId="0" fontId="48" fillId="24" borderId="14" xfId="493" applyFont="1" applyFill="1" applyBorder="1" applyAlignment="1">
      <alignment horizontal="right"/>
    </xf>
    <xf numFmtId="4" fontId="49" fillId="0" borderId="15" xfId="246" applyNumberFormat="1" applyFont="1" applyBorder="1" applyAlignment="1">
      <alignment horizontal="center"/>
    </xf>
    <xf numFmtId="4" fontId="49" fillId="0" borderId="14" xfId="246" applyNumberFormat="1" applyFont="1" applyBorder="1" applyAlignment="1">
      <alignment horizontal="center"/>
    </xf>
    <xf numFmtId="0" fontId="51" fillId="0" borderId="0" xfId="493" applyFont="1"/>
    <xf numFmtId="172" fontId="52" fillId="0" borderId="0" xfId="246" applyNumberFormat="1" applyFont="1" applyFill="1" applyBorder="1"/>
    <xf numFmtId="0" fontId="52" fillId="0" borderId="0" xfId="433" applyFont="1" applyFill="1"/>
    <xf numFmtId="49" fontId="51" fillId="0" borderId="0" xfId="493" applyNumberFormat="1" applyFont="1" applyFill="1" applyBorder="1" applyAlignment="1">
      <alignment horizontal="left"/>
    </xf>
    <xf numFmtId="0" fontId="52" fillId="0" borderId="0" xfId="433" applyFont="1"/>
    <xf numFmtId="0" fontId="21" fillId="0" borderId="0" xfId="433" applyFont="1"/>
    <xf numFmtId="0" fontId="18" fillId="0" borderId="0" xfId="433" applyFont="1"/>
    <xf numFmtId="0" fontId="22" fillId="0" borderId="0" xfId="433" applyFont="1"/>
    <xf numFmtId="0" fontId="23" fillId="0" borderId="0" xfId="433" applyFont="1"/>
    <xf numFmtId="0" fontId="48" fillId="24" borderId="11" xfId="493" applyFont="1" applyFill="1" applyBorder="1"/>
    <xf numFmtId="4" fontId="49" fillId="0" borderId="0" xfId="246" applyNumberFormat="1" applyFont="1" applyBorder="1"/>
    <xf numFmtId="4" fontId="49" fillId="0" borderId="0" xfId="246" applyNumberFormat="1" applyFont="1" applyBorder="1" applyAlignment="1">
      <alignment horizontal="right"/>
    </xf>
    <xf numFmtId="4" fontId="49" fillId="0" borderId="13" xfId="246" applyNumberFormat="1" applyFont="1" applyBorder="1"/>
    <xf numFmtId="0" fontId="50" fillId="24" borderId="11" xfId="493" applyFont="1" applyFill="1" applyBorder="1"/>
    <xf numFmtId="0" fontId="22" fillId="0" borderId="0" xfId="433" applyFont="1" applyFill="1" applyBorder="1"/>
    <xf numFmtId="0" fontId="22" fillId="0" borderId="0" xfId="433" applyFont="1" applyFill="1"/>
    <xf numFmtId="0" fontId="22" fillId="0" borderId="0" xfId="433" applyFont="1" applyBorder="1"/>
    <xf numFmtId="0" fontId="48" fillId="24" borderId="11" xfId="493" applyFont="1" applyFill="1" applyBorder="1" applyAlignment="1">
      <alignment horizontal="right"/>
    </xf>
    <xf numFmtId="173" fontId="18" fillId="0" borderId="0" xfId="433" applyNumberFormat="1"/>
    <xf numFmtId="0" fontId="50" fillId="24" borderId="11" xfId="493" applyFont="1" applyFill="1" applyBorder="1" applyAlignment="1">
      <alignment horizontal="right"/>
    </xf>
    <xf numFmtId="173" fontId="18" fillId="0" borderId="0" xfId="433" applyNumberFormat="1" applyBorder="1"/>
    <xf numFmtId="4" fontId="49" fillId="0" borderId="14" xfId="246" applyNumberFormat="1" applyFont="1" applyBorder="1"/>
    <xf numFmtId="4" fontId="22" fillId="0" borderId="0" xfId="433" applyNumberFormat="1" applyFont="1"/>
    <xf numFmtId="0" fontId="48" fillId="24" borderId="12" xfId="493" applyFont="1" applyFill="1" applyBorder="1" applyAlignment="1">
      <alignment horizontal="right"/>
    </xf>
    <xf numFmtId="4" fontId="49" fillId="0" borderId="12" xfId="246" applyNumberFormat="1" applyFont="1" applyBorder="1"/>
    <xf numFmtId="172" fontId="52" fillId="0" borderId="0" xfId="246" applyNumberFormat="1" applyFont="1" applyFill="1" applyBorder="1" applyAlignment="1">
      <alignment horizontal="center"/>
    </xf>
    <xf numFmtId="0" fontId="18" fillId="0" borderId="0" xfId="433" applyFont="1" applyFill="1"/>
    <xf numFmtId="0" fontId="53" fillId="0" borderId="0" xfId="414" applyFont="1"/>
    <xf numFmtId="172" fontId="53" fillId="0" borderId="0" xfId="246" applyNumberFormat="1" applyFont="1"/>
    <xf numFmtId="174" fontId="53" fillId="0" borderId="0" xfId="414" applyNumberFormat="1" applyFont="1"/>
    <xf numFmtId="0" fontId="54" fillId="0" borderId="0" xfId="414" applyFont="1"/>
    <xf numFmtId="0" fontId="51" fillId="0" borderId="0" xfId="414" applyFont="1"/>
    <xf numFmtId="172" fontId="51" fillId="0" borderId="0" xfId="246" applyNumberFormat="1" applyFont="1"/>
    <xf numFmtId="174" fontId="51" fillId="0" borderId="0" xfId="414" applyNumberFormat="1" applyFont="1"/>
    <xf numFmtId="0" fontId="55" fillId="0" borderId="0" xfId="414" applyFont="1"/>
    <xf numFmtId="0" fontId="51" fillId="0" borderId="0" xfId="493" applyFont="1" applyFill="1"/>
    <xf numFmtId="174" fontId="55" fillId="0" borderId="0" xfId="414" applyNumberFormat="1" applyFont="1" applyBorder="1" applyAlignment="1">
      <alignment horizontal="center"/>
    </xf>
    <xf numFmtId="174" fontId="56" fillId="0" borderId="0" xfId="493" applyNumberFormat="1" applyFont="1" applyFill="1" applyBorder="1"/>
    <xf numFmtId="172" fontId="56" fillId="0" borderId="0" xfId="246" applyNumberFormat="1" applyFont="1" applyFill="1" applyBorder="1"/>
    <xf numFmtId="172" fontId="56" fillId="0" borderId="0" xfId="493" applyNumberFormat="1" applyFont="1" applyFill="1" applyBorder="1"/>
    <xf numFmtId="4" fontId="49" fillId="0" borderId="14" xfId="493" applyNumberFormat="1" applyFont="1" applyFill="1" applyBorder="1"/>
    <xf numFmtId="4" fontId="49" fillId="0" borderId="14" xfId="493" applyNumberFormat="1" applyFont="1" applyBorder="1"/>
    <xf numFmtId="0" fontId="49" fillId="24" borderId="12" xfId="493" applyFont="1" applyFill="1" applyBorder="1" applyAlignment="1">
      <alignment horizontal="left" indent="1"/>
    </xf>
    <xf numFmtId="4" fontId="49" fillId="0" borderId="0" xfId="493" applyNumberFormat="1" applyFont="1" applyFill="1" applyBorder="1" applyAlignment="1">
      <alignment horizontal="right"/>
    </xf>
    <xf numFmtId="4" fontId="49" fillId="0" borderId="0" xfId="246" applyNumberFormat="1" applyFont="1" applyFill="1" applyAlignment="1">
      <alignment horizontal="center"/>
    </xf>
    <xf numFmtId="0" fontId="49" fillId="24" borderId="11" xfId="493" applyFont="1" applyFill="1" applyBorder="1" applyAlignment="1">
      <alignment horizontal="left" indent="1"/>
    </xf>
    <xf numFmtId="4" fontId="49" fillId="0" borderId="0" xfId="246" applyNumberFormat="1" applyFont="1" applyFill="1"/>
    <xf numFmtId="4" fontId="49" fillId="0" borderId="0" xfId="246" applyNumberFormat="1" applyFont="1" applyFill="1" applyBorder="1" applyAlignment="1">
      <alignment horizontal="center"/>
    </xf>
    <xf numFmtId="43" fontId="53" fillId="0" borderId="0" xfId="414" applyNumberFormat="1" applyFont="1"/>
    <xf numFmtId="4" fontId="49" fillId="0" borderId="0" xfId="493" applyNumberFormat="1" applyFont="1" applyBorder="1"/>
    <xf numFmtId="4" fontId="49" fillId="0" borderId="0" xfId="493" applyNumberFormat="1" applyFont="1" applyBorder="1" applyAlignment="1">
      <alignment horizontal="right"/>
    </xf>
    <xf numFmtId="4" fontId="49" fillId="0" borderId="0" xfId="246" applyNumberFormat="1" applyFont="1"/>
    <xf numFmtId="4" fontId="49" fillId="25" borderId="0" xfId="246" applyNumberFormat="1" applyFont="1" applyFill="1" applyBorder="1" applyAlignment="1">
      <alignment horizontal="right"/>
    </xf>
    <xf numFmtId="4" fontId="48" fillId="0" borderId="0" xfId="493" applyNumberFormat="1" applyFont="1" applyFill="1" applyBorder="1"/>
    <xf numFmtId="4" fontId="49" fillId="0" borderId="0" xfId="493" applyNumberFormat="1" applyFont="1"/>
    <xf numFmtId="4" fontId="48" fillId="0" borderId="0" xfId="493" applyNumberFormat="1" applyFont="1" applyBorder="1" applyAlignment="1">
      <alignment horizontal="right"/>
    </xf>
    <xf numFmtId="174" fontId="48" fillId="24" borderId="11" xfId="493" applyNumberFormat="1" applyFont="1" applyFill="1" applyBorder="1"/>
    <xf numFmtId="4" fontId="48" fillId="0" borderId="0" xfId="493" applyNumberFormat="1" applyFont="1" applyBorder="1"/>
    <xf numFmtId="4" fontId="48" fillId="0" borderId="0" xfId="493" applyNumberFormat="1" applyFont="1" applyFill="1" applyBorder="1" applyAlignment="1">
      <alignment horizontal="right"/>
    </xf>
    <xf numFmtId="0" fontId="48" fillId="24" borderId="11" xfId="493" applyFont="1" applyFill="1" applyBorder="1" applyAlignment="1">
      <alignment horizontal="left"/>
    </xf>
    <xf numFmtId="4" fontId="49" fillId="0" borderId="0" xfId="246" applyNumberFormat="1" applyFont="1" applyAlignment="1">
      <alignment horizontal="right"/>
    </xf>
    <xf numFmtId="174" fontId="53" fillId="0" borderId="0" xfId="414" applyNumberFormat="1" applyFont="1" applyFill="1" applyBorder="1" applyAlignment="1">
      <alignment horizontal="right"/>
    </xf>
    <xf numFmtId="43" fontId="53" fillId="0" borderId="0" xfId="246" applyFont="1"/>
    <xf numFmtId="4" fontId="49" fillId="0" borderId="0" xfId="493" applyNumberFormat="1" applyFont="1" applyFill="1" applyBorder="1"/>
    <xf numFmtId="4" fontId="49" fillId="0" borderId="0" xfId="246" applyNumberFormat="1" applyFont="1" applyAlignment="1">
      <alignment horizontal="center"/>
    </xf>
    <xf numFmtId="4" fontId="49" fillId="25" borderId="0" xfId="246" applyNumberFormat="1" applyFont="1" applyFill="1" applyBorder="1" applyAlignment="1">
      <alignment horizontal="center"/>
    </xf>
    <xf numFmtId="0" fontId="48" fillId="24" borderId="16" xfId="493" applyFont="1" applyFill="1" applyBorder="1" applyAlignment="1">
      <alignment horizontal="center"/>
    </xf>
    <xf numFmtId="0" fontId="48" fillId="24" borderId="17" xfId="493" applyFont="1" applyFill="1" applyBorder="1" applyAlignment="1">
      <alignment horizontal="center"/>
    </xf>
    <xf numFmtId="0" fontId="57" fillId="0" borderId="0" xfId="414" applyFont="1"/>
    <xf numFmtId="43" fontId="58" fillId="0" borderId="14" xfId="276" applyFont="1" applyBorder="1" applyAlignment="1">
      <alignment vertical="center"/>
    </xf>
    <xf numFmtId="43" fontId="59" fillId="0" borderId="14" xfId="276" applyFont="1" applyBorder="1" applyAlignment="1">
      <alignment vertical="center"/>
    </xf>
    <xf numFmtId="43" fontId="60" fillId="0" borderId="0" xfId="414" applyNumberFormat="1" applyFont="1" applyAlignment="1">
      <alignment horizontal="center"/>
    </xf>
    <xf numFmtId="0" fontId="60" fillId="0" borderId="0" xfId="414" applyFont="1"/>
    <xf numFmtId="0" fontId="61" fillId="24" borderId="17" xfId="493" applyFont="1" applyFill="1" applyBorder="1" applyAlignment="1">
      <alignment horizontal="right" vertical="center"/>
    </xf>
    <xf numFmtId="0" fontId="61" fillId="24" borderId="16" xfId="493" applyFont="1" applyFill="1" applyBorder="1" applyAlignment="1">
      <alignment horizontal="right" vertical="center"/>
    </xf>
    <xf numFmtId="0" fontId="61" fillId="0" borderId="0" xfId="414" applyFont="1" applyAlignment="1">
      <alignment vertical="center"/>
    </xf>
    <xf numFmtId="0" fontId="61" fillId="24" borderId="11" xfId="493" applyFont="1" applyFill="1" applyBorder="1"/>
    <xf numFmtId="174" fontId="48" fillId="25" borderId="0" xfId="246" applyNumberFormat="1" applyFont="1" applyFill="1" applyBorder="1"/>
    <xf numFmtId="174" fontId="48" fillId="25" borderId="0" xfId="246" applyNumberFormat="1" applyFont="1" applyFill="1" applyBorder="1" applyAlignment="1"/>
    <xf numFmtId="174" fontId="49" fillId="25" borderId="0" xfId="246" applyNumberFormat="1" applyFont="1" applyFill="1" applyBorder="1"/>
    <xf numFmtId="174" fontId="49" fillId="25" borderId="0" xfId="246" applyNumberFormat="1" applyFont="1" applyFill="1" applyBorder="1" applyAlignment="1"/>
    <xf numFmtId="0" fontId="62" fillId="0" borderId="0" xfId="414" applyFont="1"/>
    <xf numFmtId="0" fontId="63" fillId="24" borderId="11" xfId="493" applyFont="1" applyFill="1" applyBorder="1" applyAlignment="1">
      <alignment horizontal="left" indent="2"/>
    </xf>
    <xf numFmtId="174" fontId="49" fillId="25" borderId="0" xfId="246" applyNumberFormat="1" applyFont="1" applyFill="1" applyBorder="1" applyAlignment="1">
      <alignment horizontal="right"/>
    </xf>
    <xf numFmtId="0" fontId="63" fillId="24" borderId="11" xfId="493" applyFont="1" applyFill="1" applyBorder="1"/>
    <xf numFmtId="174" fontId="49" fillId="25" borderId="0" xfId="246" applyNumberFormat="1" applyFont="1" applyFill="1" applyBorder="1" applyAlignment="1">
      <alignment horizontal="center"/>
    </xf>
    <xf numFmtId="174" fontId="49" fillId="0" borderId="0" xfId="246" applyNumberFormat="1" applyFont="1" applyFill="1" applyBorder="1" applyAlignment="1"/>
    <xf numFmtId="0" fontId="63" fillId="24" borderId="12" xfId="493" applyFont="1" applyFill="1" applyBorder="1"/>
    <xf numFmtId="174" fontId="49" fillId="25" borderId="14" xfId="246" applyNumberFormat="1" applyFont="1" applyFill="1" applyBorder="1"/>
    <xf numFmtId="180" fontId="51" fillId="0" borderId="0" xfId="246" applyNumberFormat="1" applyFont="1" applyFill="1" applyBorder="1"/>
    <xf numFmtId="0" fontId="51" fillId="0" borderId="0" xfId="414" applyFont="1" applyFill="1"/>
    <xf numFmtId="174" fontId="51" fillId="0" borderId="0" xfId="493" applyNumberFormat="1" applyFont="1"/>
    <xf numFmtId="43" fontId="51" fillId="0" borderId="0" xfId="246" applyFont="1"/>
    <xf numFmtId="0" fontId="51" fillId="0" borderId="0" xfId="493" applyFont="1" applyAlignment="1">
      <alignment horizontal="left"/>
    </xf>
    <xf numFmtId="0" fontId="51" fillId="0" borderId="0" xfId="433" applyFont="1" applyBorder="1" applyAlignment="1">
      <alignment horizontal="center" vertical="center"/>
    </xf>
    <xf numFmtId="0" fontId="51" fillId="0" borderId="0" xfId="493" applyFont="1" applyAlignment="1">
      <alignment horizontal="left" indent="1"/>
    </xf>
    <xf numFmtId="0" fontId="64" fillId="0" borderId="0" xfId="493" applyFont="1"/>
    <xf numFmtId="174" fontId="64" fillId="0" borderId="0" xfId="493" applyNumberFormat="1" applyFont="1"/>
    <xf numFmtId="0" fontId="59" fillId="0" borderId="0" xfId="481" applyFont="1" applyAlignment="1">
      <alignment horizontal="left"/>
    </xf>
    <xf numFmtId="43" fontId="59" fillId="0" borderId="14" xfId="276" applyFont="1" applyBorder="1" applyAlignment="1"/>
    <xf numFmtId="43" fontId="65" fillId="0" borderId="0" xfId="276" applyFont="1" applyBorder="1"/>
    <xf numFmtId="4" fontId="49" fillId="25" borderId="0" xfId="276" applyNumberFormat="1" applyFont="1" applyFill="1" applyBorder="1" applyAlignment="1">
      <alignment horizontal="right"/>
    </xf>
    <xf numFmtId="4" fontId="49" fillId="25" borderId="0" xfId="276" applyNumberFormat="1" applyFont="1" applyFill="1" applyBorder="1" applyAlignment="1"/>
    <xf numFmtId="4" fontId="49" fillId="0" borderId="0" xfId="276" applyNumberFormat="1" applyFont="1" applyFill="1" applyBorder="1" applyAlignment="1"/>
    <xf numFmtId="0" fontId="48" fillId="24" borderId="11" xfId="493" applyFont="1" applyFill="1" applyBorder="1" applyAlignment="1">
      <alignment horizontal="left" indent="2"/>
    </xf>
    <xf numFmtId="4" fontId="49" fillId="0" borderId="0" xfId="276" applyNumberFormat="1" applyFont="1" applyFill="1" applyBorder="1" applyAlignment="1">
      <alignment horizontal="right"/>
    </xf>
    <xf numFmtId="0" fontId="48" fillId="24" borderId="11" xfId="493" applyFont="1" applyFill="1" applyBorder="1" applyAlignment="1">
      <alignment horizontal="left" indent="3"/>
    </xf>
    <xf numFmtId="4" fontId="48" fillId="25" borderId="0" xfId="276" applyNumberFormat="1" applyFont="1" applyFill="1" applyAlignment="1">
      <alignment horizontal="right"/>
    </xf>
    <xf numFmtId="4" fontId="48" fillId="25" borderId="0" xfId="276" applyNumberFormat="1" applyFont="1" applyFill="1" applyBorder="1" applyAlignment="1">
      <alignment horizontal="right"/>
    </xf>
    <xf numFmtId="4" fontId="48" fillId="25" borderId="0" xfId="276" applyNumberFormat="1" applyFont="1" applyFill="1" applyBorder="1" applyAlignment="1"/>
    <xf numFmtId="4" fontId="48" fillId="25" borderId="0" xfId="276" applyNumberFormat="1" applyFont="1" applyFill="1" applyAlignment="1"/>
    <xf numFmtId="4" fontId="49" fillId="0" borderId="0" xfId="276" applyNumberFormat="1" applyFont="1" applyBorder="1" applyAlignment="1">
      <alignment horizontal="right"/>
    </xf>
    <xf numFmtId="4" fontId="49" fillId="0" borderId="0" xfId="276" applyNumberFormat="1" applyFont="1" applyBorder="1" applyAlignment="1"/>
    <xf numFmtId="4" fontId="50" fillId="0" borderId="0" xfId="276" applyNumberFormat="1" applyFont="1" applyFill="1" applyBorder="1" applyAlignment="1">
      <alignment horizontal="right"/>
    </xf>
    <xf numFmtId="4" fontId="50" fillId="0" borderId="0" xfId="276" applyNumberFormat="1" applyFont="1" applyFill="1" applyBorder="1" applyAlignment="1"/>
    <xf numFmtId="0" fontId="48" fillId="24" borderId="11" xfId="493" applyFont="1" applyFill="1" applyBorder="1" applyAlignment="1">
      <alignment horizontal="left" indent="1"/>
    </xf>
    <xf numFmtId="4" fontId="49" fillId="0" borderId="0" xfId="276" applyNumberFormat="1" applyFont="1" applyFill="1" applyAlignment="1"/>
    <xf numFmtId="4" fontId="49" fillId="25" borderId="0" xfId="276" applyNumberFormat="1" applyFont="1" applyFill="1" applyAlignment="1"/>
    <xf numFmtId="43" fontId="49" fillId="0" borderId="0" xfId="276" applyFont="1" applyBorder="1" applyAlignment="1"/>
    <xf numFmtId="0" fontId="48" fillId="24" borderId="11" xfId="493" applyFont="1" applyFill="1" applyBorder="1" applyAlignment="1">
      <alignment horizontal="left" indent="4"/>
    </xf>
    <xf numFmtId="0" fontId="48" fillId="24" borderId="11" xfId="493" applyFont="1" applyFill="1" applyBorder="1" applyAlignment="1">
      <alignment horizontal="left" indent="6"/>
    </xf>
    <xf numFmtId="4" fontId="49" fillId="0" borderId="0" xfId="276" applyNumberFormat="1" applyFont="1" applyBorder="1" applyAlignment="1">
      <alignment horizontal="center"/>
    </xf>
    <xf numFmtId="0" fontId="48" fillId="24" borderId="12" xfId="493" applyFont="1" applyFill="1" applyBorder="1" applyAlignment="1">
      <alignment horizontal="left" indent="1"/>
    </xf>
    <xf numFmtId="4" fontId="49" fillId="0" borderId="14" xfId="276" applyNumberFormat="1" applyFont="1" applyBorder="1" applyAlignment="1">
      <alignment horizontal="right"/>
    </xf>
    <xf numFmtId="4" fontId="49" fillId="0" borderId="14" xfId="276" applyNumberFormat="1" applyFont="1" applyBorder="1" applyAlignment="1"/>
    <xf numFmtId="4" fontId="49" fillId="0" borderId="14" xfId="276" applyNumberFormat="1" applyFont="1" applyFill="1" applyBorder="1" applyAlignment="1"/>
    <xf numFmtId="43" fontId="51" fillId="0" borderId="0" xfId="276" applyFont="1"/>
    <xf numFmtId="0" fontId="51" fillId="0" borderId="0" xfId="493" applyFont="1" applyFill="1" applyBorder="1" applyAlignment="1">
      <alignment horizontal="left" indent="1"/>
    </xf>
    <xf numFmtId="0" fontId="48" fillId="24" borderId="11" xfId="493" applyFont="1" applyFill="1" applyBorder="1" applyAlignment="1"/>
    <xf numFmtId="4" fontId="48" fillId="0" borderId="0" xfId="246" applyNumberFormat="1" applyFont="1" applyFill="1" applyBorder="1" applyAlignment="1"/>
    <xf numFmtId="172" fontId="48" fillId="0" borderId="0" xfId="246" applyNumberFormat="1" applyFont="1" applyFill="1" applyBorder="1" applyAlignment="1"/>
    <xf numFmtId="0" fontId="49" fillId="24" borderId="11" xfId="493" applyFont="1" applyFill="1" applyBorder="1" applyAlignment="1">
      <alignment horizontal="left" indent="2"/>
    </xf>
    <xf numFmtId="4" fontId="49" fillId="0" borderId="0" xfId="246" applyNumberFormat="1" applyFont="1" applyFill="1" applyBorder="1" applyAlignment="1"/>
    <xf numFmtId="43" fontId="49" fillId="0" borderId="0" xfId="246" applyFont="1" applyFill="1" applyBorder="1" applyAlignment="1"/>
    <xf numFmtId="43" fontId="48" fillId="0" borderId="0" xfId="246" applyFont="1" applyFill="1" applyBorder="1" applyAlignment="1"/>
    <xf numFmtId="0" fontId="66" fillId="24" borderId="11" xfId="493" applyFont="1" applyFill="1" applyBorder="1" applyAlignment="1">
      <alignment horizontal="left" indent="2"/>
    </xf>
    <xf numFmtId="0" fontId="48" fillId="24" borderId="12" xfId="493" applyFont="1" applyFill="1" applyBorder="1" applyAlignment="1"/>
    <xf numFmtId="4" fontId="48" fillId="0" borderId="14" xfId="493" applyNumberFormat="1" applyFont="1" applyFill="1" applyBorder="1" applyAlignment="1"/>
    <xf numFmtId="174" fontId="48" fillId="0" borderId="14" xfId="493" applyNumberFormat="1" applyFont="1" applyFill="1" applyBorder="1" applyAlignment="1"/>
    <xf numFmtId="0" fontId="51" fillId="0" borderId="0" xfId="493" applyFont="1" applyFill="1" applyBorder="1" applyAlignment="1">
      <alignment vertical="top"/>
    </xf>
    <xf numFmtId="0" fontId="34" fillId="0" borderId="0" xfId="433" applyFont="1"/>
    <xf numFmtId="0" fontId="48" fillId="24" borderId="18" xfId="493" applyFont="1" applyFill="1" applyBorder="1" applyAlignment="1">
      <alignment horizontal="left"/>
    </xf>
    <xf numFmtId="0" fontId="30" fillId="26" borderId="0" xfId="433" applyFont="1" applyFill="1"/>
    <xf numFmtId="0" fontId="48" fillId="24" borderId="0" xfId="493" applyFont="1" applyFill="1" applyBorder="1" applyAlignment="1">
      <alignment horizontal="left"/>
    </xf>
    <xf numFmtId="0" fontId="48" fillId="24" borderId="14" xfId="493" applyFont="1" applyFill="1" applyBorder="1" applyAlignment="1">
      <alignment horizontal="left"/>
    </xf>
    <xf numFmtId="174" fontId="49" fillId="25" borderId="0" xfId="433" applyNumberFormat="1" applyFont="1" applyFill="1" applyBorder="1"/>
    <xf numFmtId="172" fontId="49" fillId="25" borderId="0" xfId="246" applyNumberFormat="1" applyFont="1" applyFill="1" applyBorder="1"/>
    <xf numFmtId="0" fontId="50" fillId="24" borderId="11" xfId="493" applyFont="1" applyFill="1" applyBorder="1" applyAlignment="1">
      <alignment horizontal="center"/>
    </xf>
    <xf numFmtId="172" fontId="49" fillId="25" borderId="0" xfId="246" applyNumberFormat="1" applyFont="1" applyFill="1"/>
    <xf numFmtId="174" fontId="49" fillId="25" borderId="14" xfId="433" applyNumberFormat="1" applyFont="1" applyFill="1" applyBorder="1" applyAlignment="1">
      <alignment horizontal="right"/>
    </xf>
    <xf numFmtId="172" fontId="49" fillId="25" borderId="14" xfId="246" applyNumberFormat="1" applyFont="1" applyFill="1" applyBorder="1" applyAlignment="1">
      <alignment horizontal="left"/>
    </xf>
    <xf numFmtId="172" fontId="49" fillId="25" borderId="14" xfId="246" applyNumberFormat="1" applyFont="1" applyFill="1" applyBorder="1" applyAlignment="1">
      <alignment horizontal="center"/>
    </xf>
    <xf numFmtId="172" fontId="49" fillId="25" borderId="14" xfId="246" applyNumberFormat="1" applyFont="1" applyFill="1" applyBorder="1" applyAlignment="1"/>
    <xf numFmtId="174" fontId="51" fillId="25" borderId="0" xfId="433" applyNumberFormat="1" applyFont="1" applyFill="1" applyBorder="1" applyAlignment="1">
      <alignment horizontal="left"/>
    </xf>
    <xf numFmtId="172" fontId="51" fillId="25" borderId="0" xfId="246" applyNumberFormat="1" applyFont="1" applyFill="1"/>
    <xf numFmtId="174" fontId="51" fillId="25" borderId="0" xfId="433" applyNumberFormat="1" applyFont="1" applyFill="1" applyBorder="1"/>
    <xf numFmtId="174" fontId="67" fillId="25" borderId="0" xfId="433" applyNumberFormat="1" applyFont="1" applyFill="1" applyBorder="1"/>
    <xf numFmtId="172" fontId="67" fillId="25" borderId="0" xfId="246" applyNumberFormat="1" applyFont="1" applyFill="1"/>
    <xf numFmtId="172" fontId="67" fillId="0" borderId="0" xfId="246" applyNumberFormat="1" applyFont="1"/>
    <xf numFmtId="174" fontId="35" fillId="25" borderId="0" xfId="433" applyNumberFormat="1" applyFont="1" applyFill="1" applyBorder="1"/>
    <xf numFmtId="172" fontId="35" fillId="25" borderId="0" xfId="246" applyNumberFormat="1" applyFont="1" applyFill="1"/>
    <xf numFmtId="172" fontId="35" fillId="0" borderId="0" xfId="246" applyNumberFormat="1" applyFont="1"/>
    <xf numFmtId="0" fontId="68" fillId="0" borderId="0" xfId="0" applyFont="1" applyBorder="1"/>
    <xf numFmtId="43" fontId="68" fillId="0" borderId="0" xfId="244" applyFont="1" applyBorder="1"/>
    <xf numFmtId="0" fontId="69" fillId="0" borderId="0" xfId="0" applyFont="1" applyBorder="1"/>
    <xf numFmtId="43" fontId="69" fillId="0" borderId="0" xfId="244" applyFont="1" applyBorder="1"/>
    <xf numFmtId="4" fontId="49" fillId="0" borderId="11" xfId="246" applyNumberFormat="1" applyFont="1" applyBorder="1"/>
    <xf numFmtId="0" fontId="61" fillId="24" borderId="17" xfId="493" applyFont="1" applyFill="1" applyBorder="1" applyAlignment="1">
      <alignment horizontal="center" vertical="center"/>
    </xf>
    <xf numFmtId="0" fontId="61" fillId="24" borderId="11" xfId="493" applyFont="1" applyFill="1" applyBorder="1" applyAlignment="1">
      <alignment horizontal="center"/>
    </xf>
    <xf numFmtId="43" fontId="66" fillId="0" borderId="0" xfId="276" applyFont="1" applyBorder="1"/>
    <xf numFmtId="43" fontId="66" fillId="0" borderId="0" xfId="276" applyFont="1" applyBorder="1" applyAlignment="1"/>
    <xf numFmtId="43" fontId="53" fillId="0" borderId="0" xfId="276" applyFont="1" applyBorder="1"/>
    <xf numFmtId="4" fontId="50" fillId="0" borderId="0" xfId="276" applyNumberFormat="1" applyFont="1" applyBorder="1" applyAlignment="1"/>
    <xf numFmtId="4" fontId="66" fillId="0" borderId="0" xfId="276" applyNumberFormat="1" applyFont="1" applyBorder="1" applyAlignment="1"/>
    <xf numFmtId="43" fontId="50" fillId="0" borderId="0" xfId="276" applyFont="1" applyBorder="1" applyAlignment="1"/>
    <xf numFmtId="43" fontId="66" fillId="0" borderId="14" xfId="276" applyFont="1" applyBorder="1" applyAlignment="1"/>
    <xf numFmtId="43" fontId="51" fillId="0" borderId="0" xfId="276" applyFont="1" applyFill="1"/>
    <xf numFmtId="43" fontId="70" fillId="0" borderId="0" xfId="276" applyFont="1"/>
    <xf numFmtId="43" fontId="70" fillId="0" borderId="0" xfId="276" applyFont="1" applyFill="1" applyBorder="1"/>
    <xf numFmtId="43" fontId="51" fillId="0" borderId="0" xfId="276" applyFont="1" applyBorder="1"/>
    <xf numFmtId="43" fontId="53" fillId="0" borderId="0" xfId="276" applyFont="1"/>
    <xf numFmtId="43" fontId="53" fillId="0" borderId="0" xfId="276" applyFont="1" applyFill="1"/>
    <xf numFmtId="43" fontId="66" fillId="0" borderId="0" xfId="276" applyFont="1"/>
    <xf numFmtId="43" fontId="57" fillId="0" borderId="0" xfId="276" applyFont="1"/>
    <xf numFmtId="43" fontId="57" fillId="0" borderId="0" xfId="276" applyFont="1" applyFill="1"/>
    <xf numFmtId="0" fontId="66" fillId="0" borderId="0" xfId="0" applyFont="1"/>
    <xf numFmtId="43" fontId="51" fillId="0" borderId="0" xfId="276" applyFont="1" applyFill="1" applyBorder="1"/>
    <xf numFmtId="0" fontId="61" fillId="24" borderId="17" xfId="493" applyFont="1" applyFill="1" applyBorder="1" applyAlignment="1">
      <alignment horizontal="left"/>
    </xf>
    <xf numFmtId="0" fontId="61" fillId="24" borderId="16" xfId="493" applyFont="1" applyFill="1" applyBorder="1" applyAlignment="1">
      <alignment horizontal="right"/>
    </xf>
    <xf numFmtId="43" fontId="63" fillId="0" borderId="0" xfId="276" applyFont="1" applyBorder="1" applyAlignment="1">
      <alignment horizontal="right"/>
    </xf>
    <xf numFmtId="43" fontId="61" fillId="0" borderId="0" xfId="276" applyFont="1" applyBorder="1" applyAlignment="1">
      <alignment horizontal="right"/>
    </xf>
    <xf numFmtId="43" fontId="49" fillId="0" borderId="0" xfId="276" applyFont="1" applyBorder="1"/>
    <xf numFmtId="43" fontId="48" fillId="0" borderId="0" xfId="244" applyFont="1" applyAlignment="1"/>
    <xf numFmtId="43" fontId="49" fillId="0" borderId="0" xfId="244" applyFont="1" applyAlignment="1"/>
    <xf numFmtId="43" fontId="48" fillId="0" borderId="14" xfId="244" applyFont="1" applyBorder="1" applyAlignment="1"/>
    <xf numFmtId="43" fontId="71" fillId="0" borderId="14" xfId="276" applyFont="1" applyBorder="1" applyAlignment="1">
      <alignment vertical="center"/>
    </xf>
    <xf numFmtId="0" fontId="62" fillId="0" borderId="0" xfId="493" applyFont="1" applyAlignment="1">
      <alignment vertical="top"/>
    </xf>
    <xf numFmtId="0" fontId="61" fillId="27" borderId="16" xfId="493" applyFont="1" applyFill="1" applyBorder="1" applyAlignment="1">
      <alignment horizontal="right"/>
    </xf>
    <xf numFmtId="0" fontId="61" fillId="24" borderId="16" xfId="493" applyFont="1" applyFill="1" applyBorder="1" applyAlignment="1">
      <alignment horizontal="center"/>
    </xf>
    <xf numFmtId="0" fontId="63" fillId="0" borderId="0" xfId="414" applyFont="1" applyAlignment="1">
      <alignment vertical="top"/>
    </xf>
    <xf numFmtId="0" fontId="48" fillId="0" borderId="0" xfId="414" applyFont="1" applyAlignment="1"/>
    <xf numFmtId="0" fontId="49" fillId="0" borderId="0" xfId="414" applyFont="1" applyAlignment="1"/>
    <xf numFmtId="43" fontId="51" fillId="0" borderId="0" xfId="246" applyFont="1" applyAlignment="1">
      <alignment vertical="top"/>
    </xf>
    <xf numFmtId="43" fontId="70" fillId="0" borderId="0" xfId="246" applyFont="1" applyAlignment="1">
      <alignment vertical="top"/>
    </xf>
    <xf numFmtId="0" fontId="51" fillId="0" borderId="0" xfId="493" applyFont="1" applyAlignment="1">
      <alignment vertical="top"/>
    </xf>
    <xf numFmtId="0" fontId="51" fillId="0" borderId="0" xfId="414" applyFont="1" applyAlignment="1">
      <alignment vertical="top"/>
    </xf>
    <xf numFmtId="184" fontId="18" fillId="0" borderId="0" xfId="433" applyNumberFormat="1" applyFont="1"/>
    <xf numFmtId="184" fontId="18" fillId="0" borderId="0" xfId="433" applyNumberFormat="1" applyFont="1" applyBorder="1"/>
    <xf numFmtId="184" fontId="18" fillId="0" borderId="0" xfId="244" applyNumberFormat="1" applyFont="1"/>
    <xf numFmtId="173" fontId="0" fillId="0" borderId="0" xfId="0" applyNumberFormat="1"/>
    <xf numFmtId="0" fontId="65" fillId="0" borderId="0" xfId="433" applyFont="1" applyAlignment="1">
      <alignment horizontal="left"/>
    </xf>
    <xf numFmtId="0" fontId="53" fillId="0" borderId="0" xfId="433" applyFont="1"/>
    <xf numFmtId="0" fontId="53" fillId="0" borderId="0" xfId="433" applyFont="1" applyBorder="1"/>
    <xf numFmtId="4" fontId="53" fillId="0" borderId="0" xfId="433" applyNumberFormat="1" applyFont="1"/>
    <xf numFmtId="172" fontId="72" fillId="0" borderId="0" xfId="246" applyNumberFormat="1" applyFont="1" applyFill="1" applyBorder="1"/>
    <xf numFmtId="172" fontId="51" fillId="0" borderId="0" xfId="246" applyNumberFormat="1" applyFont="1" applyFill="1" applyBorder="1"/>
    <xf numFmtId="0" fontId="51" fillId="0" borderId="0" xfId="433" applyFont="1" applyFill="1"/>
    <xf numFmtId="0" fontId="55" fillId="0" borderId="0" xfId="433" applyFont="1"/>
    <xf numFmtId="0" fontId="51" fillId="0" borderId="0" xfId="433" applyFont="1"/>
    <xf numFmtId="0" fontId="57" fillId="0" borderId="0" xfId="433" applyFont="1"/>
    <xf numFmtId="0" fontId="54" fillId="0" borderId="0" xfId="433" applyFont="1"/>
    <xf numFmtId="0" fontId="73" fillId="0" borderId="0" xfId="433" applyFont="1"/>
    <xf numFmtId="172" fontId="54" fillId="0" borderId="0" xfId="246" applyNumberFormat="1" applyFont="1"/>
    <xf numFmtId="173" fontId="54" fillId="0" borderId="0" xfId="433" applyNumberFormat="1" applyFont="1"/>
    <xf numFmtId="0" fontId="57" fillId="0" borderId="0" xfId="433" applyFont="1" applyBorder="1"/>
    <xf numFmtId="174" fontId="74" fillId="0" borderId="0" xfId="500" applyNumberFormat="1" applyFont="1" applyBorder="1" applyAlignment="1"/>
    <xf numFmtId="43" fontId="66" fillId="0" borderId="0" xfId="246" applyFont="1" applyBorder="1"/>
    <xf numFmtId="174" fontId="74" fillId="0" borderId="0" xfId="500" applyNumberFormat="1" applyFont="1" applyFill="1" applyBorder="1" applyAlignment="1"/>
    <xf numFmtId="43" fontId="66" fillId="0" borderId="0" xfId="246" applyFont="1" applyFill="1" applyBorder="1"/>
    <xf numFmtId="174" fontId="61" fillId="0" borderId="0" xfId="500" applyNumberFormat="1" applyFont="1" applyFill="1" applyBorder="1"/>
    <xf numFmtId="43" fontId="61" fillId="0" borderId="0" xfId="246" applyFont="1" applyFill="1" applyBorder="1" applyAlignment="1">
      <alignment horizontal="center"/>
    </xf>
    <xf numFmtId="43" fontId="63" fillId="0" borderId="0" xfId="246" applyFont="1" applyFill="1" applyBorder="1"/>
    <xf numFmtId="0" fontId="61" fillId="0" borderId="0" xfId="418" applyFont="1" applyBorder="1"/>
    <xf numFmtId="43" fontId="63" fillId="0" borderId="0" xfId="246" applyFont="1" applyBorder="1"/>
    <xf numFmtId="43" fontId="61" fillId="0" borderId="0" xfId="246" applyFont="1" applyBorder="1"/>
    <xf numFmtId="0" fontId="63" fillId="0" borderId="0" xfId="418" applyFont="1" applyBorder="1"/>
    <xf numFmtId="43" fontId="61" fillId="0" borderId="0" xfId="246" applyFont="1" applyFill="1" applyBorder="1"/>
    <xf numFmtId="174" fontId="61" fillId="0" borderId="0" xfId="500" applyNumberFormat="1" applyFont="1" applyBorder="1"/>
    <xf numFmtId="174" fontId="63" fillId="0" borderId="0" xfId="500" quotePrefix="1" applyNumberFormat="1" applyFont="1" applyBorder="1"/>
    <xf numFmtId="174" fontId="63" fillId="0" borderId="0" xfId="500" applyNumberFormat="1" applyFont="1" applyBorder="1"/>
    <xf numFmtId="174" fontId="74" fillId="0" borderId="0" xfId="500" applyNumberFormat="1" applyFont="1" applyBorder="1" applyAlignment="1">
      <alignment horizontal="center"/>
    </xf>
    <xf numFmtId="0" fontId="50" fillId="0" borderId="0" xfId="246" applyNumberFormat="1" applyFont="1" applyFill="1" applyBorder="1"/>
    <xf numFmtId="174" fontId="63" fillId="0" borderId="0" xfId="500" applyNumberFormat="1" applyFont="1" applyFill="1" applyBorder="1"/>
    <xf numFmtId="0" fontId="61" fillId="24" borderId="18" xfId="493" applyFont="1" applyFill="1" applyBorder="1" applyAlignment="1">
      <alignment horizontal="center"/>
    </xf>
    <xf numFmtId="0" fontId="61" fillId="24" borderId="19" xfId="493" applyFont="1" applyFill="1" applyBorder="1" applyAlignment="1">
      <alignment horizontal="center"/>
    </xf>
    <xf numFmtId="0" fontId="61" fillId="24" borderId="10" xfId="493" applyFont="1" applyFill="1" applyBorder="1" applyAlignment="1">
      <alignment horizontal="center"/>
    </xf>
    <xf numFmtId="0" fontId="63" fillId="0" borderId="0" xfId="433" applyFont="1" applyAlignment="1">
      <alignment horizontal="center"/>
    </xf>
    <xf numFmtId="0" fontId="61" fillId="24" borderId="0" xfId="493" applyFont="1" applyFill="1" applyBorder="1" applyAlignment="1">
      <alignment horizontal="center"/>
    </xf>
    <xf numFmtId="0" fontId="61" fillId="24" borderId="13" xfId="493" applyFont="1" applyFill="1" applyBorder="1" applyAlignment="1">
      <alignment horizontal="center"/>
    </xf>
    <xf numFmtId="0" fontId="61" fillId="24" borderId="14" xfId="493" applyFont="1" applyFill="1" applyBorder="1" applyAlignment="1">
      <alignment horizontal="center"/>
    </xf>
    <xf numFmtId="0" fontId="61" fillId="24" borderId="15" xfId="493" applyFont="1" applyFill="1" applyBorder="1" applyAlignment="1">
      <alignment horizontal="center"/>
    </xf>
    <xf numFmtId="0" fontId="61" fillId="24" borderId="12" xfId="493" applyFont="1" applyFill="1" applyBorder="1" applyAlignment="1">
      <alignment horizontal="center"/>
    </xf>
    <xf numFmtId="0" fontId="48" fillId="24" borderId="16" xfId="493" applyFont="1" applyFill="1" applyBorder="1" applyAlignment="1">
      <alignment horizontal="center" wrapText="1"/>
    </xf>
    <xf numFmtId="0" fontId="48" fillId="24" borderId="20" xfId="493" applyFont="1" applyFill="1" applyBorder="1" applyAlignment="1">
      <alignment horizontal="center"/>
    </xf>
    <xf numFmtId="172" fontId="75" fillId="0" borderId="0" xfId="246" applyNumberFormat="1" applyFont="1" applyFill="1" applyBorder="1"/>
    <xf numFmtId="43" fontId="52" fillId="0" borderId="0" xfId="433" applyNumberFormat="1" applyFont="1"/>
    <xf numFmtId="0" fontId="61" fillId="24" borderId="17" xfId="493" applyFont="1" applyFill="1" applyBorder="1" applyAlignment="1">
      <alignment horizontal="center"/>
    </xf>
    <xf numFmtId="0" fontId="61" fillId="0" borderId="0" xfId="414" applyFont="1" applyAlignment="1">
      <alignment horizontal="center"/>
    </xf>
    <xf numFmtId="0" fontId="76" fillId="0" borderId="0" xfId="0" applyFont="1"/>
    <xf numFmtId="181" fontId="53" fillId="0" borderId="0" xfId="246" applyNumberFormat="1" applyFont="1" applyFill="1" applyBorder="1"/>
    <xf numFmtId="181" fontId="66" fillId="0" borderId="0" xfId="0" applyNumberFormat="1" applyFont="1" applyFill="1" applyProtection="1"/>
    <xf numFmtId="43" fontId="66" fillId="0" borderId="0" xfId="246" applyFont="1" applyFill="1" applyProtection="1"/>
    <xf numFmtId="181" fontId="66" fillId="0" borderId="0" xfId="246" applyNumberFormat="1" applyFont="1" applyFill="1" applyProtection="1"/>
    <xf numFmtId="43" fontId="66" fillId="0" borderId="0" xfId="0" applyNumberFormat="1" applyFont="1" applyFill="1" applyBorder="1"/>
    <xf numFmtId="0" fontId="57" fillId="0" borderId="0" xfId="0" applyFont="1"/>
    <xf numFmtId="0" fontId="66" fillId="0" borderId="0" xfId="0" applyFont="1" applyFill="1" applyBorder="1"/>
    <xf numFmtId="0" fontId="61" fillId="24" borderId="16" xfId="493" applyFont="1" applyFill="1" applyBorder="1" applyAlignment="1">
      <alignment horizontal="center" vertical="center"/>
    </xf>
    <xf numFmtId="0" fontId="57" fillId="24" borderId="21" xfId="493" applyFont="1" applyFill="1" applyBorder="1" applyAlignment="1">
      <alignment horizontal="center" vertical="center"/>
    </xf>
    <xf numFmtId="0" fontId="61" fillId="24" borderId="22" xfId="493" applyFont="1" applyFill="1" applyBorder="1" applyAlignment="1">
      <alignment horizontal="center"/>
    </xf>
    <xf numFmtId="0" fontId="61" fillId="24" borderId="23" xfId="493" applyFont="1" applyFill="1" applyBorder="1" applyAlignment="1">
      <alignment horizontal="center" vertical="center"/>
    </xf>
    <xf numFmtId="0" fontId="61" fillId="24" borderId="21" xfId="493" applyFont="1" applyFill="1" applyBorder="1" applyAlignment="1">
      <alignment horizontal="center"/>
    </xf>
    <xf numFmtId="43" fontId="57" fillId="0" borderId="16" xfId="0" applyNumberFormat="1" applyFont="1" applyFill="1" applyBorder="1"/>
    <xf numFmtId="0" fontId="61" fillId="24" borderId="10" xfId="493" applyFont="1" applyFill="1" applyBorder="1" applyAlignment="1">
      <alignment horizontal="center" vertical="center"/>
    </xf>
    <xf numFmtId="0" fontId="61" fillId="24" borderId="11" xfId="493" applyFont="1" applyFill="1" applyBorder="1" applyAlignment="1">
      <alignment horizontal="center" vertical="center"/>
    </xf>
    <xf numFmtId="0" fontId="51" fillId="0" borderId="0" xfId="0" applyFont="1"/>
    <xf numFmtId="0" fontId="51" fillId="0" borderId="0" xfId="0" applyFont="1" applyFill="1" applyBorder="1"/>
    <xf numFmtId="0" fontId="59" fillId="0" borderId="0" xfId="0" applyFont="1" applyBorder="1" applyAlignment="1" applyProtection="1">
      <alignment horizontal="left"/>
      <protection locked="0"/>
    </xf>
    <xf numFmtId="0" fontId="65" fillId="0" borderId="0" xfId="0" applyFont="1" applyAlignment="1" applyProtection="1">
      <alignment horizontal="left"/>
      <protection locked="0"/>
    </xf>
    <xf numFmtId="0" fontId="65" fillId="0" borderId="0" xfId="0" applyFont="1" applyAlignment="1">
      <alignment horizontal="left"/>
    </xf>
    <xf numFmtId="43" fontId="77" fillId="0" borderId="14" xfId="277" applyNumberFormat="1" applyFont="1" applyBorder="1" applyAlignment="1">
      <alignment vertical="center"/>
    </xf>
    <xf numFmtId="0" fontId="41" fillId="0" borderId="0" xfId="495" applyFont="1"/>
    <xf numFmtId="0" fontId="41" fillId="24" borderId="11" xfId="495" applyFont="1" applyFill="1" applyBorder="1" applyAlignment="1">
      <alignment horizontal="center"/>
    </xf>
    <xf numFmtId="0" fontId="20" fillId="0" borderId="0" xfId="495" applyFont="1"/>
    <xf numFmtId="43" fontId="20" fillId="0" borderId="0" xfId="495" applyNumberFormat="1" applyFont="1"/>
    <xf numFmtId="4" fontId="20" fillId="0" borderId="0" xfId="495" applyNumberFormat="1" applyFont="1"/>
    <xf numFmtId="0" fontId="78" fillId="0" borderId="0" xfId="495" applyFont="1"/>
    <xf numFmtId="0" fontId="42" fillId="0" borderId="0" xfId="495" applyFont="1"/>
    <xf numFmtId="185" fontId="42" fillId="0" borderId="0" xfId="495" applyNumberFormat="1" applyFont="1"/>
    <xf numFmtId="4" fontId="42" fillId="0" borderId="0" xfId="495" applyNumberFormat="1" applyFont="1"/>
    <xf numFmtId="172" fontId="20" fillId="0" borderId="0" xfId="246" applyNumberFormat="1" applyFont="1"/>
    <xf numFmtId="0" fontId="79" fillId="0" borderId="0" xfId="495" applyFont="1"/>
    <xf numFmtId="0" fontId="43" fillId="24" borderId="10" xfId="495" applyFont="1" applyFill="1" applyBorder="1" applyAlignment="1">
      <alignment horizontal="center"/>
    </xf>
    <xf numFmtId="0" fontId="43" fillId="0" borderId="0" xfId="495" applyFont="1"/>
    <xf numFmtId="0" fontId="43" fillId="24" borderId="23" xfId="495" applyFont="1" applyFill="1" applyBorder="1" applyAlignment="1">
      <alignment horizontal="center"/>
    </xf>
    <xf numFmtId="0" fontId="43" fillId="24" borderId="19" xfId="495" applyFont="1" applyFill="1" applyBorder="1" applyAlignment="1">
      <alignment horizontal="center"/>
    </xf>
    <xf numFmtId="0" fontId="43" fillId="24" borderId="12" xfId="495" applyFont="1" applyFill="1" applyBorder="1" applyAlignment="1">
      <alignment horizontal="center"/>
    </xf>
    <xf numFmtId="0" fontId="43" fillId="24" borderId="24" xfId="495" applyFont="1" applyFill="1" applyBorder="1" applyAlignment="1">
      <alignment horizontal="center"/>
    </xf>
    <xf numFmtId="0" fontId="43" fillId="24" borderId="15" xfId="495" applyFont="1" applyFill="1" applyBorder="1" applyAlignment="1">
      <alignment horizontal="center"/>
    </xf>
    <xf numFmtId="4" fontId="20" fillId="0" borderId="22" xfId="247" applyNumberFormat="1" applyFont="1" applyBorder="1" applyAlignment="1">
      <alignment horizontal="right"/>
    </xf>
    <xf numFmtId="4" fontId="20" fillId="0" borderId="13" xfId="247" applyNumberFormat="1" applyFont="1" applyBorder="1" applyAlignment="1">
      <alignment horizontal="right"/>
    </xf>
    <xf numFmtId="49" fontId="41" fillId="24" borderId="11" xfId="495" applyNumberFormat="1" applyFont="1" applyFill="1" applyBorder="1" applyAlignment="1">
      <alignment horizontal="center"/>
    </xf>
    <xf numFmtId="49" fontId="41" fillId="24" borderId="11" xfId="495" quotePrefix="1" applyNumberFormat="1" applyFont="1" applyFill="1" applyBorder="1" applyAlignment="1">
      <alignment horizontal="center"/>
    </xf>
    <xf numFmtId="4" fontId="20" fillId="0" borderId="22" xfId="495" applyNumberFormat="1" applyFont="1" applyBorder="1" applyAlignment="1">
      <alignment horizontal="right"/>
    </xf>
    <xf numFmtId="4" fontId="20" fillId="0" borderId="13" xfId="495" applyNumberFormat="1" applyFont="1" applyBorder="1" applyAlignment="1">
      <alignment horizontal="right"/>
    </xf>
    <xf numFmtId="4" fontId="20" fillId="0" borderId="22" xfId="246" applyNumberFormat="1" applyFont="1" applyBorder="1"/>
    <xf numFmtId="4" fontId="20" fillId="0" borderId="13" xfId="246" applyNumberFormat="1" applyFont="1" applyBorder="1"/>
    <xf numFmtId="49" fontId="41" fillId="24" borderId="12" xfId="495" applyNumberFormat="1" applyFont="1" applyFill="1" applyBorder="1" applyAlignment="1">
      <alignment horizontal="center"/>
    </xf>
    <xf numFmtId="4" fontId="20" fillId="0" borderId="24" xfId="246" applyNumberFormat="1" applyFont="1" applyBorder="1"/>
    <xf numFmtId="4" fontId="20" fillId="0" borderId="24" xfId="495" applyNumberFormat="1" applyFont="1" applyBorder="1" applyAlignment="1">
      <alignment horizontal="right"/>
    </xf>
    <xf numFmtId="4" fontId="20" fillId="0" borderId="15" xfId="246" applyNumberFormat="1" applyFont="1" applyBorder="1"/>
    <xf numFmtId="43" fontId="81" fillId="0" borderId="0" xfId="276" applyFont="1"/>
    <xf numFmtId="4" fontId="49" fillId="25" borderId="0" xfId="276" applyNumberFormat="1" applyFont="1" applyFill="1"/>
    <xf numFmtId="4" fontId="49" fillId="25" borderId="0" xfId="276" applyNumberFormat="1" applyFont="1" applyFill="1" applyBorder="1"/>
    <xf numFmtId="4" fontId="49" fillId="0" borderId="0" xfId="276" applyNumberFormat="1" applyFont="1" applyFill="1" applyBorder="1"/>
    <xf numFmtId="4" fontId="48" fillId="25" borderId="0" xfId="276" applyNumberFormat="1" applyFont="1" applyFill="1"/>
    <xf numFmtId="4" fontId="49" fillId="0" borderId="0" xfId="276" applyNumberFormat="1" applyFont="1" applyBorder="1"/>
    <xf numFmtId="4" fontId="50" fillId="0" borderId="0" xfId="276" applyNumberFormat="1" applyFont="1" applyFill="1"/>
    <xf numFmtId="4" fontId="50" fillId="0" borderId="0" xfId="276" applyNumberFormat="1" applyFont="1" applyFill="1" applyBorder="1"/>
    <xf numFmtId="4" fontId="49" fillId="25" borderId="14" xfId="276" applyNumberFormat="1" applyFont="1" applyFill="1" applyBorder="1"/>
    <xf numFmtId="4" fontId="49" fillId="0" borderId="14" xfId="276" applyNumberFormat="1" applyFont="1" applyBorder="1"/>
    <xf numFmtId="43" fontId="82" fillId="0" borderId="0" xfId="276" applyFont="1" applyFill="1"/>
    <xf numFmtId="43" fontId="82" fillId="0" borderId="0" xfId="276" applyFont="1"/>
    <xf numFmtId="43" fontId="49" fillId="0" borderId="0" xfId="276" applyFont="1" applyFill="1"/>
    <xf numFmtId="43" fontId="49" fillId="0" borderId="0" xfId="276" applyFont="1"/>
    <xf numFmtId="43" fontId="48" fillId="0" borderId="0" xfId="276" applyFont="1"/>
    <xf numFmtId="43" fontId="81" fillId="0" borderId="0" xfId="276" applyFont="1" applyBorder="1" applyAlignment="1">
      <alignment horizontal="center" vertical="center"/>
    </xf>
    <xf numFmtId="0" fontId="48" fillId="0" borderId="0" xfId="493" applyFont="1" applyBorder="1" applyAlignment="1">
      <alignment vertical="top"/>
    </xf>
    <xf numFmtId="0" fontId="49" fillId="0" borderId="0" xfId="493" applyFont="1" applyAlignment="1">
      <alignment vertical="top"/>
    </xf>
    <xf numFmtId="0" fontId="50" fillId="24" borderId="16" xfId="493" applyFont="1" applyFill="1" applyBorder="1" applyAlignment="1">
      <alignment horizontal="right"/>
    </xf>
    <xf numFmtId="4" fontId="48" fillId="0" borderId="0" xfId="246" applyNumberFormat="1" applyFont="1" applyFill="1" applyBorder="1" applyAlignment="1">
      <alignment vertical="top"/>
    </xf>
    <xf numFmtId="4" fontId="49" fillId="0" borderId="0" xfId="246" applyNumberFormat="1" applyFont="1" applyFill="1" applyBorder="1" applyAlignment="1">
      <alignment horizontal="right" vertical="top"/>
    </xf>
    <xf numFmtId="4" fontId="49" fillId="0" borderId="0" xfId="246" applyNumberFormat="1" applyFont="1" applyFill="1" applyBorder="1" applyAlignment="1">
      <alignment vertical="top"/>
    </xf>
    <xf numFmtId="4" fontId="49" fillId="0" borderId="0" xfId="493" applyNumberFormat="1" applyFont="1" applyFill="1" applyBorder="1" applyAlignment="1">
      <alignment vertical="top"/>
    </xf>
    <xf numFmtId="4" fontId="48" fillId="0" borderId="0" xfId="246" applyNumberFormat="1" applyFont="1" applyFill="1" applyBorder="1" applyAlignment="1">
      <alignment horizontal="right" vertical="top"/>
    </xf>
    <xf numFmtId="43" fontId="48" fillId="0" borderId="0" xfId="246" applyFont="1" applyFill="1" applyBorder="1" applyAlignment="1">
      <alignment vertical="top"/>
    </xf>
    <xf numFmtId="4" fontId="48" fillId="0" borderId="14" xfId="493" applyNumberFormat="1" applyFont="1" applyFill="1" applyBorder="1" applyAlignment="1">
      <alignment vertical="top"/>
    </xf>
    <xf numFmtId="3" fontId="83" fillId="0" borderId="0" xfId="493" applyNumberFormat="1" applyFont="1" applyBorder="1" applyAlignment="1">
      <alignment vertical="top"/>
    </xf>
    <xf numFmtId="3" fontId="84" fillId="0" borderId="0" xfId="493" applyNumberFormat="1" applyFont="1" applyBorder="1" applyAlignment="1">
      <alignment vertical="top"/>
    </xf>
    <xf numFmtId="43" fontId="84" fillId="0" borderId="0" xfId="246" applyFont="1" applyBorder="1" applyAlignment="1">
      <alignment vertical="top"/>
    </xf>
    <xf numFmtId="43" fontId="84" fillId="0" borderId="0" xfId="246" applyFont="1" applyAlignment="1">
      <alignment vertical="top"/>
    </xf>
    <xf numFmtId="0" fontId="85" fillId="0" borderId="0" xfId="493" applyFont="1" applyAlignment="1">
      <alignment vertical="top"/>
    </xf>
    <xf numFmtId="43" fontId="83" fillId="0" borderId="0" xfId="246" applyFont="1" applyAlignment="1">
      <alignment vertical="top"/>
    </xf>
    <xf numFmtId="43" fontId="85" fillId="0" borderId="0" xfId="246" applyFont="1" applyAlignment="1">
      <alignment vertical="top"/>
    </xf>
    <xf numFmtId="0" fontId="82" fillId="0" borderId="0" xfId="493" applyFont="1" applyBorder="1" applyAlignment="1">
      <alignment vertical="top"/>
    </xf>
    <xf numFmtId="0" fontId="85" fillId="0" borderId="0" xfId="493" applyFont="1" applyBorder="1" applyAlignment="1">
      <alignment vertical="top"/>
    </xf>
    <xf numFmtId="43" fontId="85" fillId="0" borderId="0" xfId="246" applyFont="1" applyBorder="1" applyAlignment="1">
      <alignment vertical="top"/>
    </xf>
    <xf numFmtId="43" fontId="82" fillId="0" borderId="0" xfId="246" applyFont="1" applyAlignment="1">
      <alignment vertical="top"/>
    </xf>
    <xf numFmtId="0" fontId="86" fillId="0" borderId="0" xfId="493" applyFont="1" applyBorder="1" applyAlignment="1">
      <alignment vertical="top"/>
    </xf>
    <xf numFmtId="43" fontId="86" fillId="0" borderId="0" xfId="246" applyFont="1" applyBorder="1" applyAlignment="1">
      <alignment vertical="top"/>
    </xf>
    <xf numFmtId="43" fontId="86" fillId="0" borderId="0" xfId="246" applyFont="1" applyAlignment="1">
      <alignment vertical="top"/>
    </xf>
    <xf numFmtId="0" fontId="44" fillId="0" borderId="0" xfId="493" applyFont="1" applyBorder="1" applyAlignment="1">
      <alignment vertical="top"/>
    </xf>
    <xf numFmtId="43" fontId="44" fillId="0" borderId="0" xfId="246" applyFont="1" applyBorder="1" applyAlignment="1">
      <alignment vertical="top"/>
    </xf>
    <xf numFmtId="43" fontId="44" fillId="0" borderId="0" xfId="246" applyFont="1" applyAlignment="1">
      <alignment vertical="top"/>
    </xf>
    <xf numFmtId="0" fontId="18" fillId="0" borderId="0" xfId="493"/>
    <xf numFmtId="0" fontId="44" fillId="0" borderId="0" xfId="493" applyFont="1" applyAlignment="1">
      <alignment vertical="top"/>
    </xf>
    <xf numFmtId="43" fontId="30" fillId="0" borderId="0" xfId="246" applyFont="1" applyAlignment="1">
      <alignment vertical="top"/>
    </xf>
    <xf numFmtId="0" fontId="49" fillId="25" borderId="0" xfId="433" applyFont="1" applyFill="1" applyBorder="1"/>
    <xf numFmtId="0" fontId="49" fillId="0" borderId="0" xfId="433" applyFont="1"/>
    <xf numFmtId="0" fontId="49" fillId="0" borderId="0" xfId="433" applyFont="1" applyBorder="1"/>
    <xf numFmtId="0" fontId="48" fillId="24" borderId="18" xfId="493" applyFont="1" applyFill="1" applyBorder="1"/>
    <xf numFmtId="0" fontId="49" fillId="0" borderId="0" xfId="493" applyFont="1"/>
    <xf numFmtId="0" fontId="48" fillId="0" borderId="0" xfId="493" applyFont="1"/>
    <xf numFmtId="0" fontId="48" fillId="0" borderId="0" xfId="493" applyFont="1" applyBorder="1"/>
    <xf numFmtId="0" fontId="48" fillId="0" borderId="0" xfId="493" applyFont="1" applyFill="1"/>
    <xf numFmtId="0" fontId="50" fillId="24" borderId="25" xfId="493" applyFont="1" applyFill="1" applyBorder="1"/>
    <xf numFmtId="174" fontId="48" fillId="0" borderId="0" xfId="493" applyNumberFormat="1" applyFont="1" applyFill="1" applyBorder="1"/>
    <xf numFmtId="174" fontId="49" fillId="0" borderId="0" xfId="493" applyNumberFormat="1" applyFont="1" applyFill="1" applyBorder="1"/>
    <xf numFmtId="174" fontId="49" fillId="0" borderId="0" xfId="493" applyNumberFormat="1" applyFont="1" applyFill="1" applyBorder="1" applyAlignment="1">
      <alignment horizontal="right"/>
    </xf>
    <xf numFmtId="174" fontId="87" fillId="0" borderId="0" xfId="493" applyNumberFormat="1" applyFont="1" applyFill="1" applyBorder="1"/>
    <xf numFmtId="174" fontId="48" fillId="0" borderId="0" xfId="493" applyNumberFormat="1" applyFont="1" applyFill="1" applyBorder="1" applyAlignment="1">
      <alignment horizontal="right"/>
    </xf>
    <xf numFmtId="174" fontId="49" fillId="0" borderId="14" xfId="493" applyNumberFormat="1" applyFont="1" applyFill="1" applyBorder="1"/>
    <xf numFmtId="0" fontId="82" fillId="0" borderId="0" xfId="493" applyFont="1" applyFill="1"/>
    <xf numFmtId="0" fontId="83" fillId="0" borderId="0" xfId="493" applyFont="1" applyFill="1"/>
    <xf numFmtId="0" fontId="88" fillId="0" borderId="0" xfId="493" applyFont="1" applyFill="1"/>
    <xf numFmtId="0" fontId="89" fillId="0" borderId="0" xfId="493" applyFont="1" applyFill="1"/>
    <xf numFmtId="0" fontId="49" fillId="0" borderId="0" xfId="493" applyFont="1" applyFill="1"/>
    <xf numFmtId="43" fontId="59" fillId="0" borderId="0" xfId="276" applyFont="1" applyBorder="1" applyAlignment="1">
      <alignment horizontal="left" vertical="center"/>
    </xf>
    <xf numFmtId="0" fontId="80" fillId="0" borderId="0" xfId="433" applyFont="1" applyBorder="1" applyAlignment="1">
      <alignment horizontal="left"/>
    </xf>
    <xf numFmtId="0" fontId="59" fillId="0" borderId="14" xfId="0" applyFont="1" applyBorder="1" applyAlignment="1" applyProtection="1">
      <alignment horizontal="left"/>
      <protection locked="0"/>
    </xf>
  </cellXfs>
  <cellStyles count="547">
    <cellStyle name="20% - Accent1 2" xfId="1"/>
    <cellStyle name="20% - Accent1 2 2" xfId="2"/>
    <cellStyle name="20% - Accent1 3" xfId="3"/>
    <cellStyle name="20% - Accent1 4" xfId="4"/>
    <cellStyle name="20% - Accent1 5" xfId="5"/>
    <cellStyle name="20% - Accent1 6" xfId="6"/>
    <cellStyle name="20% - Accent1 7" xfId="7"/>
    <cellStyle name="20% - Accent1 8" xfId="8"/>
    <cellStyle name="20% - Accent1 9" xfId="9"/>
    <cellStyle name="20% - Accent2 2" xfId="10"/>
    <cellStyle name="20% - Accent2 2 2" xfId="11"/>
    <cellStyle name="20% - Accent2 3" xfId="12"/>
    <cellStyle name="20% - Accent2 4" xfId="13"/>
    <cellStyle name="20% - Accent2 5" xfId="14"/>
    <cellStyle name="20% - Accent2 6" xfId="15"/>
    <cellStyle name="20% - Accent2 7" xfId="16"/>
    <cellStyle name="20% - Accent2 8" xfId="17"/>
    <cellStyle name="20% - Accent2 9" xfId="18"/>
    <cellStyle name="20% - Accent3 2" xfId="19"/>
    <cellStyle name="20% - Accent3 2 2" xfId="20"/>
    <cellStyle name="20% - Accent3 3" xfId="21"/>
    <cellStyle name="20% - Accent3 4" xfId="22"/>
    <cellStyle name="20% - Accent3 5" xfId="23"/>
    <cellStyle name="20% - Accent3 6" xfId="24"/>
    <cellStyle name="20% - Accent3 7" xfId="25"/>
    <cellStyle name="20% - Accent3 8" xfId="26"/>
    <cellStyle name="20% - Accent3 9" xfId="27"/>
    <cellStyle name="20% - Accent4 2" xfId="28"/>
    <cellStyle name="20% - Accent4 2 2" xfId="29"/>
    <cellStyle name="20% - Accent4 3" xfId="30"/>
    <cellStyle name="20% - Accent4 4" xfId="31"/>
    <cellStyle name="20% - Accent4 5" xfId="32"/>
    <cellStyle name="20% - Accent4 6" xfId="33"/>
    <cellStyle name="20% - Accent4 7" xfId="34"/>
    <cellStyle name="20% - Accent4 8" xfId="35"/>
    <cellStyle name="20% - Accent4 9" xfId="36"/>
    <cellStyle name="20% - Accent5 2" xfId="37"/>
    <cellStyle name="20% - Accent5 2 2" xfId="38"/>
    <cellStyle name="20% - Accent5 3" xfId="39"/>
    <cellStyle name="20% - Accent5 4" xfId="40"/>
    <cellStyle name="20% - Accent5 5" xfId="41"/>
    <cellStyle name="20% - Accent5 6" xfId="42"/>
    <cellStyle name="20% - Accent5 7" xfId="43"/>
    <cellStyle name="20% - Accent5 8" xfId="44"/>
    <cellStyle name="20% - Accent5 9" xfId="45"/>
    <cellStyle name="20% - Accent6 2" xfId="46"/>
    <cellStyle name="20% - Accent6 2 2" xfId="47"/>
    <cellStyle name="20% - Accent6 3" xfId="48"/>
    <cellStyle name="20% - Accent6 4" xfId="49"/>
    <cellStyle name="20% - Accent6 5" xfId="50"/>
    <cellStyle name="20% - Accent6 6" xfId="51"/>
    <cellStyle name="20% - Accent6 7" xfId="52"/>
    <cellStyle name="20% - Accent6 8" xfId="53"/>
    <cellStyle name="20% - Accent6 9" xfId="54"/>
    <cellStyle name="40% - Accent1 2" xfId="55"/>
    <cellStyle name="40% - Accent1 2 2" xfId="56"/>
    <cellStyle name="40% - Accent1 3" xfId="57"/>
    <cellStyle name="40% - Accent1 4" xfId="58"/>
    <cellStyle name="40% - Accent1 5" xfId="59"/>
    <cellStyle name="40% - Accent1 6" xfId="60"/>
    <cellStyle name="40% - Accent1 7" xfId="61"/>
    <cellStyle name="40% - Accent1 8" xfId="62"/>
    <cellStyle name="40% - Accent1 9" xfId="63"/>
    <cellStyle name="40% - Accent2 2" xfId="64"/>
    <cellStyle name="40% - Accent2 2 2" xfId="65"/>
    <cellStyle name="40% - Accent2 3" xfId="66"/>
    <cellStyle name="40% - Accent2 4" xfId="67"/>
    <cellStyle name="40% - Accent2 5" xfId="68"/>
    <cellStyle name="40% - Accent2 6" xfId="69"/>
    <cellStyle name="40% - Accent2 7" xfId="70"/>
    <cellStyle name="40% - Accent2 8" xfId="71"/>
    <cellStyle name="40% - Accent2 9" xfId="72"/>
    <cellStyle name="40% - Accent3 2" xfId="73"/>
    <cellStyle name="40% - Accent3 2 2" xfId="74"/>
    <cellStyle name="40% - Accent3 3" xfId="75"/>
    <cellStyle name="40% - Accent3 4" xfId="76"/>
    <cellStyle name="40% - Accent3 5" xfId="77"/>
    <cellStyle name="40% - Accent3 6" xfId="78"/>
    <cellStyle name="40% - Accent3 7" xfId="79"/>
    <cellStyle name="40% - Accent3 8" xfId="80"/>
    <cellStyle name="40% - Accent3 9" xfId="81"/>
    <cellStyle name="40% - Accent4 2" xfId="82"/>
    <cellStyle name="40% - Accent4 2 2" xfId="83"/>
    <cellStyle name="40% - Accent4 3" xfId="84"/>
    <cellStyle name="40% - Accent4 4" xfId="85"/>
    <cellStyle name="40% - Accent4 5" xfId="86"/>
    <cellStyle name="40% - Accent4 6" xfId="87"/>
    <cellStyle name="40% - Accent4 7" xfId="88"/>
    <cellStyle name="40% - Accent4 8" xfId="89"/>
    <cellStyle name="40% - Accent4 9" xfId="90"/>
    <cellStyle name="40% - Accent5 2" xfId="91"/>
    <cellStyle name="40% - Accent5 2 2" xfId="92"/>
    <cellStyle name="40% - Accent5 3" xfId="93"/>
    <cellStyle name="40% - Accent5 4" xfId="94"/>
    <cellStyle name="40% - Accent5 5" xfId="95"/>
    <cellStyle name="40% - Accent5 6" xfId="96"/>
    <cellStyle name="40% - Accent5 7" xfId="97"/>
    <cellStyle name="40% - Accent5 8" xfId="98"/>
    <cellStyle name="40% - Accent5 9" xfId="99"/>
    <cellStyle name="40% - Accent6 2" xfId="100"/>
    <cellStyle name="40% - Accent6 2 2" xfId="101"/>
    <cellStyle name="40% - Accent6 3" xfId="102"/>
    <cellStyle name="40% - Accent6 4" xfId="103"/>
    <cellStyle name="40% - Accent6 5" xfId="104"/>
    <cellStyle name="40% - Accent6 6" xfId="105"/>
    <cellStyle name="40% - Accent6 7" xfId="106"/>
    <cellStyle name="40% - Accent6 8" xfId="107"/>
    <cellStyle name="40% - Accent6 9" xfId="108"/>
    <cellStyle name="60% - Accent1 2" xfId="109"/>
    <cellStyle name="60% - Accent1 2 2" xfId="110"/>
    <cellStyle name="60% - Accent1 3" xfId="111"/>
    <cellStyle name="60% - Accent1 4" xfId="112"/>
    <cellStyle name="60% - Accent1 5" xfId="113"/>
    <cellStyle name="60% - Accent1 6" xfId="114"/>
    <cellStyle name="60% - Accent1 7" xfId="115"/>
    <cellStyle name="60% - Accent1 8" xfId="116"/>
    <cellStyle name="60% - Accent1 9" xfId="117"/>
    <cellStyle name="60% - Accent2 2" xfId="118"/>
    <cellStyle name="60% - Accent2 2 2" xfId="119"/>
    <cellStyle name="60% - Accent2 3" xfId="120"/>
    <cellStyle name="60% - Accent2 4" xfId="121"/>
    <cellStyle name="60% - Accent2 5" xfId="122"/>
    <cellStyle name="60% - Accent2 6" xfId="123"/>
    <cellStyle name="60% - Accent2 7" xfId="124"/>
    <cellStyle name="60% - Accent2 8" xfId="125"/>
    <cellStyle name="60% - Accent2 9" xfId="126"/>
    <cellStyle name="60% - Accent3 2" xfId="127"/>
    <cellStyle name="60% - Accent3 2 2" xfId="128"/>
    <cellStyle name="60% - Accent3 3" xfId="129"/>
    <cellStyle name="60% - Accent3 4" xfId="130"/>
    <cellStyle name="60% - Accent3 5" xfId="131"/>
    <cellStyle name="60% - Accent3 6" xfId="132"/>
    <cellStyle name="60% - Accent3 7" xfId="133"/>
    <cellStyle name="60% - Accent3 8" xfId="134"/>
    <cellStyle name="60% - Accent3 9" xfId="135"/>
    <cellStyle name="60% - Accent4 2" xfId="136"/>
    <cellStyle name="60% - Accent4 2 2" xfId="137"/>
    <cellStyle name="60% - Accent4 3" xfId="138"/>
    <cellStyle name="60% - Accent4 4" xfId="139"/>
    <cellStyle name="60% - Accent4 5" xfId="140"/>
    <cellStyle name="60% - Accent4 6" xfId="141"/>
    <cellStyle name="60% - Accent4 7" xfId="142"/>
    <cellStyle name="60% - Accent4 8" xfId="143"/>
    <cellStyle name="60% - Accent4 9" xfId="144"/>
    <cellStyle name="60% - Accent5 2" xfId="145"/>
    <cellStyle name="60% - Accent5 2 2" xfId="146"/>
    <cellStyle name="60% - Accent5 3" xfId="147"/>
    <cellStyle name="60% - Accent5 4" xfId="148"/>
    <cellStyle name="60% - Accent5 5" xfId="149"/>
    <cellStyle name="60% - Accent5 6" xfId="150"/>
    <cellStyle name="60% - Accent5 7" xfId="151"/>
    <cellStyle name="60% - Accent5 8" xfId="152"/>
    <cellStyle name="60% - Accent5 9" xfId="153"/>
    <cellStyle name="60% - Accent6 2" xfId="154"/>
    <cellStyle name="60% - Accent6 2 2" xfId="155"/>
    <cellStyle name="60% - Accent6 3" xfId="156"/>
    <cellStyle name="60% - Accent6 4" xfId="157"/>
    <cellStyle name="60% - Accent6 5" xfId="158"/>
    <cellStyle name="60% - Accent6 6" xfId="159"/>
    <cellStyle name="60% - Accent6 7" xfId="160"/>
    <cellStyle name="60% - Accent6 8" xfId="161"/>
    <cellStyle name="60% - Accent6 9" xfId="162"/>
    <cellStyle name="Accent1 2" xfId="163"/>
    <cellStyle name="Accent1 2 2" xfId="164"/>
    <cellStyle name="Accent1 3" xfId="165"/>
    <cellStyle name="Accent1 4" xfId="166"/>
    <cellStyle name="Accent1 5" xfId="167"/>
    <cellStyle name="Accent1 6" xfId="168"/>
    <cellStyle name="Accent1 7" xfId="169"/>
    <cellStyle name="Accent1 8" xfId="170"/>
    <cellStyle name="Accent1 9" xfId="171"/>
    <cellStyle name="Accent2 2" xfId="172"/>
    <cellStyle name="Accent2 2 2" xfId="173"/>
    <cellStyle name="Accent2 3" xfId="174"/>
    <cellStyle name="Accent2 4" xfId="175"/>
    <cellStyle name="Accent2 5" xfId="176"/>
    <cellStyle name="Accent2 6" xfId="177"/>
    <cellStyle name="Accent2 7" xfId="178"/>
    <cellStyle name="Accent2 8" xfId="179"/>
    <cellStyle name="Accent2 9" xfId="180"/>
    <cellStyle name="Accent3 2" xfId="181"/>
    <cellStyle name="Accent3 2 2" xfId="182"/>
    <cellStyle name="Accent3 3" xfId="183"/>
    <cellStyle name="Accent3 4" xfId="184"/>
    <cellStyle name="Accent3 5" xfId="185"/>
    <cellStyle name="Accent3 6" xfId="186"/>
    <cellStyle name="Accent3 7" xfId="187"/>
    <cellStyle name="Accent3 8" xfId="188"/>
    <cellStyle name="Accent3 9" xfId="189"/>
    <cellStyle name="Accent4 2" xfId="190"/>
    <cellStyle name="Accent4 2 2" xfId="191"/>
    <cellStyle name="Accent4 3" xfId="192"/>
    <cellStyle name="Accent4 4" xfId="193"/>
    <cellStyle name="Accent4 5" xfId="194"/>
    <cellStyle name="Accent4 6" xfId="195"/>
    <cellStyle name="Accent4 7" xfId="196"/>
    <cellStyle name="Accent4 8" xfId="197"/>
    <cellStyle name="Accent4 9" xfId="198"/>
    <cellStyle name="Accent5 2" xfId="199"/>
    <cellStyle name="Accent5 2 2" xfId="200"/>
    <cellStyle name="Accent5 3" xfId="201"/>
    <cellStyle name="Accent5 4" xfId="202"/>
    <cellStyle name="Accent5 5" xfId="203"/>
    <cellStyle name="Accent5 6" xfId="204"/>
    <cellStyle name="Accent5 7" xfId="205"/>
    <cellStyle name="Accent5 8" xfId="206"/>
    <cellStyle name="Accent5 9" xfId="207"/>
    <cellStyle name="Accent6 2" xfId="208"/>
    <cellStyle name="Accent6 2 2" xfId="209"/>
    <cellStyle name="Accent6 3" xfId="210"/>
    <cellStyle name="Accent6 4" xfId="211"/>
    <cellStyle name="Accent6 5" xfId="212"/>
    <cellStyle name="Accent6 6" xfId="213"/>
    <cellStyle name="Accent6 7" xfId="214"/>
    <cellStyle name="Accent6 8" xfId="215"/>
    <cellStyle name="Accent6 9" xfId="216"/>
    <cellStyle name="Bad 2" xfId="217"/>
    <cellStyle name="Bad 2 2" xfId="218"/>
    <cellStyle name="Bad 3" xfId="219"/>
    <cellStyle name="Bad 4" xfId="220"/>
    <cellStyle name="Bad 5" xfId="221"/>
    <cellStyle name="Bad 6" xfId="222"/>
    <cellStyle name="Bad 7" xfId="223"/>
    <cellStyle name="Bad 8" xfId="224"/>
    <cellStyle name="Bad 9" xfId="225"/>
    <cellStyle name="Calculation 2" xfId="226"/>
    <cellStyle name="Calculation 2 2" xfId="227"/>
    <cellStyle name="Calculation 3" xfId="228"/>
    <cellStyle name="Calculation 4" xfId="229"/>
    <cellStyle name="Calculation 5" xfId="230"/>
    <cellStyle name="Calculation 6" xfId="231"/>
    <cellStyle name="Calculation 7" xfId="232"/>
    <cellStyle name="Calculation 8" xfId="233"/>
    <cellStyle name="Calculation 9" xfId="234"/>
    <cellStyle name="Check Cell 2" xfId="235"/>
    <cellStyle name="Check Cell 2 2" xfId="236"/>
    <cellStyle name="Check Cell 3" xfId="237"/>
    <cellStyle name="Check Cell 4" xfId="238"/>
    <cellStyle name="Check Cell 5" xfId="239"/>
    <cellStyle name="Check Cell 6" xfId="240"/>
    <cellStyle name="Check Cell 7" xfId="241"/>
    <cellStyle name="Check Cell 8" xfId="242"/>
    <cellStyle name="Check Cell 9" xfId="243"/>
    <cellStyle name="Comma" xfId="244" builtinId="3"/>
    <cellStyle name="Comma [0] 2" xfId="245"/>
    <cellStyle name="Comma [0] 2 2" xfId="246"/>
    <cellStyle name="Comma [0] 2 2 2" xfId="247"/>
    <cellStyle name="Comma [0] 2 2 2 2" xfId="248"/>
    <cellStyle name="Comma [0] 2 2 6" xfId="249"/>
    <cellStyle name="Comma [0] 2 3" xfId="250"/>
    <cellStyle name="Comma [0] 2 4" xfId="251"/>
    <cellStyle name="Comma 10" xfId="252"/>
    <cellStyle name="Comma 10 2" xfId="253"/>
    <cellStyle name="Comma 11" xfId="254"/>
    <cellStyle name="Comma 11 2" xfId="255"/>
    <cellStyle name="Comma 11 2 2" xfId="256"/>
    <cellStyle name="Comma 11 2 3" xfId="257"/>
    <cellStyle name="Comma 11 2 4" xfId="258"/>
    <cellStyle name="Comma 11 2 5" xfId="259"/>
    <cellStyle name="Comma 11 2 6" xfId="260"/>
    <cellStyle name="Comma 11 3" xfId="261"/>
    <cellStyle name="Comma 12" xfId="262"/>
    <cellStyle name="Comma 12 2" xfId="263"/>
    <cellStyle name="Comma 12 3" xfId="264"/>
    <cellStyle name="Comma 13" xfId="265"/>
    <cellStyle name="Comma 14" xfId="266"/>
    <cellStyle name="Comma 15" xfId="267"/>
    <cellStyle name="Comma 15 2" xfId="268"/>
    <cellStyle name="Comma 16" xfId="269"/>
    <cellStyle name="Comma 16 2" xfId="270"/>
    <cellStyle name="Comma 17" xfId="271"/>
    <cellStyle name="Comma 17 2" xfId="272"/>
    <cellStyle name="Comma 18" xfId="273"/>
    <cellStyle name="Comma 18 2" xfId="274"/>
    <cellStyle name="Comma 19 2" xfId="275"/>
    <cellStyle name="Comma 2" xfId="276"/>
    <cellStyle name="Comma 2 2" xfId="277"/>
    <cellStyle name="Comma 2 2 10" xfId="278"/>
    <cellStyle name="Comma 2 2 2" xfId="279"/>
    <cellStyle name="Comma 2 3" xfId="280"/>
    <cellStyle name="Comma 2 4" xfId="281"/>
    <cellStyle name="Comma 2 5" xfId="282"/>
    <cellStyle name="Comma 2 6" xfId="283"/>
    <cellStyle name="Comma 2 7" xfId="284"/>
    <cellStyle name="Comma 2 8" xfId="285"/>
    <cellStyle name="Comma 20" xfId="286"/>
    <cellStyle name="Comma 21" xfId="287"/>
    <cellStyle name="Comma 3" xfId="288"/>
    <cellStyle name="Comma 3 2" xfId="289"/>
    <cellStyle name="Comma 3 2 2" xfId="290"/>
    <cellStyle name="Comma 3 3" xfId="291"/>
    <cellStyle name="Comma 3 3 2" xfId="292"/>
    <cellStyle name="Comma 3 4" xfId="293"/>
    <cellStyle name="Comma 3 4 2" xfId="294"/>
    <cellStyle name="Comma 3 5" xfId="295"/>
    <cellStyle name="Comma 3 5 2" xfId="296"/>
    <cellStyle name="Comma 3 6" xfId="297"/>
    <cellStyle name="Comma 3 6 2" xfId="298"/>
    <cellStyle name="Comma 3 7" xfId="299"/>
    <cellStyle name="Comma 3_Ext DbtTableB 1 6 (2)" xfId="300"/>
    <cellStyle name="Comma 4" xfId="301"/>
    <cellStyle name="Comma 4 2" xfId="302"/>
    <cellStyle name="Comma 4 3" xfId="303"/>
    <cellStyle name="Comma 4 4" xfId="304"/>
    <cellStyle name="Comma 4 5" xfId="305"/>
    <cellStyle name="Comma 4_Ext DbtTableB 1 6 (2)" xfId="306"/>
    <cellStyle name="Comma 5" xfId="307"/>
    <cellStyle name="Comma 5 2" xfId="308"/>
    <cellStyle name="Comma 5 3" xfId="309"/>
    <cellStyle name="Comma 6" xfId="310"/>
    <cellStyle name="Comma 6 2" xfId="311"/>
    <cellStyle name="Comma 6 3" xfId="312"/>
    <cellStyle name="Comma 7" xfId="313"/>
    <cellStyle name="Comma 7 2" xfId="314"/>
    <cellStyle name="Comma 7 3" xfId="315"/>
    <cellStyle name="Comma 7 4" xfId="316"/>
    <cellStyle name="Comma 8" xfId="317"/>
    <cellStyle name="Comma 8 2" xfId="318"/>
    <cellStyle name="Comma 8 3" xfId="319"/>
    <cellStyle name="Comma 9" xfId="320"/>
    <cellStyle name="Comma 9 2" xfId="321"/>
    <cellStyle name="Currency [0] 2" xfId="322"/>
    <cellStyle name="Explanatory Text 2" xfId="323"/>
    <cellStyle name="Explanatory Text 2 2" xfId="324"/>
    <cellStyle name="Explanatory Text 3" xfId="325"/>
    <cellStyle name="Explanatory Text 4" xfId="326"/>
    <cellStyle name="Explanatory Text 5" xfId="327"/>
    <cellStyle name="Explanatory Text 6" xfId="328"/>
    <cellStyle name="Explanatory Text 7" xfId="329"/>
    <cellStyle name="Explanatory Text 8" xfId="330"/>
    <cellStyle name="Explanatory Text 9" xfId="331"/>
    <cellStyle name="genera" xfId="332"/>
    <cellStyle name="Good 2" xfId="333"/>
    <cellStyle name="Good 2 2" xfId="334"/>
    <cellStyle name="Good 3" xfId="335"/>
    <cellStyle name="Good 4" xfId="336"/>
    <cellStyle name="Good 5" xfId="337"/>
    <cellStyle name="Good 6" xfId="338"/>
    <cellStyle name="Good 7" xfId="339"/>
    <cellStyle name="Good 8" xfId="340"/>
    <cellStyle name="Good 9" xfId="341"/>
    <cellStyle name="Heading 1 2" xfId="342"/>
    <cellStyle name="Heading 1 2 2" xfId="343"/>
    <cellStyle name="Heading 1 3" xfId="344"/>
    <cellStyle name="Heading 1 4" xfId="345"/>
    <cellStyle name="Heading 1 5" xfId="346"/>
    <cellStyle name="Heading 1 6" xfId="347"/>
    <cellStyle name="Heading 1 7" xfId="348"/>
    <cellStyle name="Heading 1 8" xfId="349"/>
    <cellStyle name="Heading 1 9" xfId="350"/>
    <cellStyle name="Heading 2 2" xfId="351"/>
    <cellStyle name="Heading 2 2 2" xfId="352"/>
    <cellStyle name="Heading 2 3" xfId="353"/>
    <cellStyle name="Heading 2 4" xfId="354"/>
    <cellStyle name="Heading 2 5" xfId="355"/>
    <cellStyle name="Heading 2 6" xfId="356"/>
    <cellStyle name="Heading 2 7" xfId="357"/>
    <cellStyle name="Heading 2 8" xfId="358"/>
    <cellStyle name="Heading 2 9" xfId="359"/>
    <cellStyle name="Heading 3 2" xfId="360"/>
    <cellStyle name="Heading 3 2 2" xfId="361"/>
    <cellStyle name="Heading 3 3" xfId="362"/>
    <cellStyle name="Heading 3 4" xfId="363"/>
    <cellStyle name="Heading 3 5" xfId="364"/>
    <cellStyle name="Heading 3 6" xfId="365"/>
    <cellStyle name="Heading 3 7" xfId="366"/>
    <cellStyle name="Heading 3 8" xfId="367"/>
    <cellStyle name="Heading 3 9" xfId="368"/>
    <cellStyle name="Heading 4 2" xfId="369"/>
    <cellStyle name="Heading 4 2 2" xfId="370"/>
    <cellStyle name="Heading 4 3" xfId="371"/>
    <cellStyle name="Heading 4 4" xfId="372"/>
    <cellStyle name="Heading 4 5" xfId="373"/>
    <cellStyle name="Heading 4 6" xfId="374"/>
    <cellStyle name="Heading 4 7" xfId="375"/>
    <cellStyle name="Heading 4 8" xfId="376"/>
    <cellStyle name="Heading 4 9" xfId="377"/>
    <cellStyle name="Input 2" xfId="37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ed Cell 2" xfId="387"/>
    <cellStyle name="Linked Cell 2 2" xfId="388"/>
    <cellStyle name="Linked Cell 3" xfId="389"/>
    <cellStyle name="Linked Cell 4" xfId="390"/>
    <cellStyle name="Linked Cell 5" xfId="391"/>
    <cellStyle name="Linked Cell 6" xfId="392"/>
    <cellStyle name="Linked Cell 7" xfId="393"/>
    <cellStyle name="Linked Cell 8" xfId="394"/>
    <cellStyle name="Linked Cell 9" xfId="395"/>
    <cellStyle name="Neutral 2" xfId="396"/>
    <cellStyle name="Neutral 2 2" xfId="397"/>
    <cellStyle name="Neutral 3" xfId="398"/>
    <cellStyle name="Neutral 4" xfId="399"/>
    <cellStyle name="Neutral 5" xfId="400"/>
    <cellStyle name="Neutral 6" xfId="401"/>
    <cellStyle name="Neutral 7" xfId="402"/>
    <cellStyle name="Neutral 8" xfId="403"/>
    <cellStyle name="Neutral 9" xfId="404"/>
    <cellStyle name="Normal" xfId="0" builtinId="0"/>
    <cellStyle name="Normal 10" xfId="405"/>
    <cellStyle name="Normal 11" xfId="406"/>
    <cellStyle name="Normal 12" xfId="407"/>
    <cellStyle name="Normal 12 2" xfId="408"/>
    <cellStyle name="Normal 12 3" xfId="409"/>
    <cellStyle name="Normal 12 4" xfId="410"/>
    <cellStyle name="Normal 13" xfId="411"/>
    <cellStyle name="Normal 13 2" xfId="412"/>
    <cellStyle name="Normal 13 3" xfId="413"/>
    <cellStyle name="Normal 14" xfId="414"/>
    <cellStyle name="Normal 14 2" xfId="415"/>
    <cellStyle name="Normal 14 2 2" xfId="416"/>
    <cellStyle name="Normal 14 3" xfId="417"/>
    <cellStyle name="Normal 15" xfId="418"/>
    <cellStyle name="Normal 15 2" xfId="419"/>
    <cellStyle name="Normal 15 3" xfId="420"/>
    <cellStyle name="Normal 15 4" xfId="421"/>
    <cellStyle name="Normal 15 5" xfId="422"/>
    <cellStyle name="Normal 16" xfId="423"/>
    <cellStyle name="Normal 16 2" xfId="424"/>
    <cellStyle name="Normal 16 3" xfId="425"/>
    <cellStyle name="Normal 16 4" xfId="426"/>
    <cellStyle name="Normal 17" xfId="427"/>
    <cellStyle name="Normal 17 2" xfId="428"/>
    <cellStyle name="Normal 18" xfId="429"/>
    <cellStyle name="Normal 18 2" xfId="430"/>
    <cellStyle name="Normal 19" xfId="431"/>
    <cellStyle name="Normal 19 2" xfId="432"/>
    <cellStyle name="Normal 2" xfId="433"/>
    <cellStyle name="Normal 2 10" xfId="434"/>
    <cellStyle name="Normal 2 10 2" xfId="435"/>
    <cellStyle name="Normal 2 10 3" xfId="436"/>
    <cellStyle name="Normal 2 10 4" xfId="437"/>
    <cellStyle name="Normal 2 11" xfId="438"/>
    <cellStyle name="Normal 2 11 2" xfId="439"/>
    <cellStyle name="Normal 2 11 3" xfId="440"/>
    <cellStyle name="Normal 2 11 4" xfId="441"/>
    <cellStyle name="Normal 2 12" xfId="442"/>
    <cellStyle name="Normal 2 13" xfId="443"/>
    <cellStyle name="Normal 2 14" xfId="444"/>
    <cellStyle name="Normal 2 2" xfId="445"/>
    <cellStyle name="Normal 2 2 2" xfId="446"/>
    <cellStyle name="Normal 2 2 3" xfId="447"/>
    <cellStyle name="Normal 2 2 4" xfId="448"/>
    <cellStyle name="Normal 2 3" xfId="449"/>
    <cellStyle name="Normal 2 3 2" xfId="450"/>
    <cellStyle name="Normal 2 3 3" xfId="451"/>
    <cellStyle name="Normal 2 3 4" xfId="452"/>
    <cellStyle name="Normal 2 4" xfId="453"/>
    <cellStyle name="Normal 2 4 2" xfId="454"/>
    <cellStyle name="Normal 2 4 3" xfId="455"/>
    <cellStyle name="Normal 2 4 4" xfId="456"/>
    <cellStyle name="Normal 2 5" xfId="457"/>
    <cellStyle name="Normal 2 5 2" xfId="458"/>
    <cellStyle name="Normal 2 5 3" xfId="459"/>
    <cellStyle name="Normal 2 5 4" xfId="460"/>
    <cellStyle name="Normal 2 6" xfId="461"/>
    <cellStyle name="Normal 2 6 2" xfId="462"/>
    <cellStyle name="Normal 2 6 3" xfId="463"/>
    <cellStyle name="Normal 2 6 4" xfId="464"/>
    <cellStyle name="Normal 2 7" xfId="465"/>
    <cellStyle name="Normal 2 7 2" xfId="466"/>
    <cellStyle name="Normal 2 7 3" xfId="467"/>
    <cellStyle name="Normal 2 7 4" xfId="468"/>
    <cellStyle name="Normal 2 8" xfId="469"/>
    <cellStyle name="Normal 2 8 2" xfId="470"/>
    <cellStyle name="Normal 2 8 3" xfId="471"/>
    <cellStyle name="Normal 2 8 4" xfId="472"/>
    <cellStyle name="Normal 2 9" xfId="473"/>
    <cellStyle name="Normal 2 9 2" xfId="474"/>
    <cellStyle name="Normal 2 9 3" xfId="475"/>
    <cellStyle name="Normal 2 9 4" xfId="476"/>
    <cellStyle name="Normal 2_Ext DbtTableB 1 6 (2)" xfId="477"/>
    <cellStyle name="Normal 20" xfId="478"/>
    <cellStyle name="Normal 20 2" xfId="479"/>
    <cellStyle name="Normal 21" xfId="480"/>
    <cellStyle name="Normal 3" xfId="481"/>
    <cellStyle name="Normal 3 2" xfId="482"/>
    <cellStyle name="Normal 3 3" xfId="483"/>
    <cellStyle name="Normal 3 4" xfId="484"/>
    <cellStyle name="Normal 3 5" xfId="485"/>
    <cellStyle name="Normal 3 6" xfId="486"/>
    <cellStyle name="Normal 3_ART 2007 Consolidated (tabbs 1 - 65)" xfId="487"/>
    <cellStyle name="Normal 4" xfId="488"/>
    <cellStyle name="Normal 4 2" xfId="489"/>
    <cellStyle name="Normal 4 23" xfId="490"/>
    <cellStyle name="Normal 4 3" xfId="491"/>
    <cellStyle name="Normal 4 4" xfId="492"/>
    <cellStyle name="Normal 5" xfId="493"/>
    <cellStyle name="Normal 5 2" xfId="494"/>
    <cellStyle name="Normal 5_Ext DbtTableB 1 6 (2)" xfId="495"/>
    <cellStyle name="Normal 6" xfId="496"/>
    <cellStyle name="Normal 7" xfId="497"/>
    <cellStyle name="Normal 8" xfId="498"/>
    <cellStyle name="Normal 9" xfId="499"/>
    <cellStyle name="Normal_2005 Annl Rept Tab revised 2" xfId="500"/>
    <cellStyle name="Note 2" xfId="501"/>
    <cellStyle name="Note 2 2" xfId="502"/>
    <cellStyle name="Note 3" xfId="503"/>
    <cellStyle name="Note 4" xfId="504"/>
    <cellStyle name="Note 5" xfId="505"/>
    <cellStyle name="Note 6" xfId="506"/>
    <cellStyle name="Note 7" xfId="507"/>
    <cellStyle name="Note 8" xfId="508"/>
    <cellStyle name="Note 9" xfId="509"/>
    <cellStyle name="Output 2" xfId="510"/>
    <cellStyle name="Output 2 2" xfId="511"/>
    <cellStyle name="Output 3" xfId="512"/>
    <cellStyle name="Output 4" xfId="513"/>
    <cellStyle name="Output 5" xfId="514"/>
    <cellStyle name="Output 6" xfId="515"/>
    <cellStyle name="Output 7" xfId="516"/>
    <cellStyle name="Output 8" xfId="517"/>
    <cellStyle name="Output 9" xfId="518"/>
    <cellStyle name="Percent 2" xfId="519"/>
    <cellStyle name="Title 2" xfId="520"/>
    <cellStyle name="Title 2 2" xfId="521"/>
    <cellStyle name="Title 3" xfId="522"/>
    <cellStyle name="Title 4" xfId="523"/>
    <cellStyle name="Title 5" xfId="524"/>
    <cellStyle name="Title 6" xfId="525"/>
    <cellStyle name="Title 7" xfId="526"/>
    <cellStyle name="Title 8" xfId="527"/>
    <cellStyle name="Title 9" xfId="528"/>
    <cellStyle name="Total 2" xfId="529"/>
    <cellStyle name="Total 2 2" xfId="530"/>
    <cellStyle name="Total 3" xfId="531"/>
    <cellStyle name="Total 4" xfId="532"/>
    <cellStyle name="Total 5" xfId="533"/>
    <cellStyle name="Total 6" xfId="534"/>
    <cellStyle name="Total 7" xfId="535"/>
    <cellStyle name="Total 8" xfId="536"/>
    <cellStyle name="Total 9" xfId="537"/>
    <cellStyle name="Warning Text 2" xfId="538"/>
    <cellStyle name="Warning Text 2 2" xfId="539"/>
    <cellStyle name="Warning Text 3" xfId="540"/>
    <cellStyle name="Warning Text 4" xfId="541"/>
    <cellStyle name="Warning Text 5" xfId="542"/>
    <cellStyle name="Warning Text 6" xfId="543"/>
    <cellStyle name="Warning Text 7" xfId="544"/>
    <cellStyle name="Warning Text 8" xfId="545"/>
    <cellStyle name="Warning Text 9" xfId="5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bandu/AR-2008/BACKUP/0FFICE%20ASSIGNMENTS/ESIO%20%20INPUT%20FOR%20ANNUAL%20REPORT/2007%20ESIO%20INPUT%20FOR%20ANNUAL%20REPORT/ESIO%20INPUT%20FOR%202007%20ANNUAL%20RE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clrfps001.cenbank.net\Research%20and%20Statistics%20Dept\BACKUP\0FFICE%20ASSIGNMENTS\ESIO%20%20INPUT%20FOR%20ANNUAL%20REPORT\2007%20ESIO%20INPUT%20FOR%20ANNUAL%20REPORT\ESIO%20INPUT%20FOR%202007%20ANNUAL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  <sheetName val="Table 1"/>
      <sheetName val="Table 2"/>
      <sheetName val="Table 3"/>
      <sheetName val="Table 4"/>
      <sheetName val="Table 5"/>
      <sheetName val="Table 6"/>
      <sheetName val="REER &amp; NEER"/>
      <sheetName val="Quarterly Aver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2"/>
  <sheetViews>
    <sheetView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3" sqref="E13"/>
    </sheetView>
  </sheetViews>
  <sheetFormatPr defaultRowHeight="14.25"/>
  <cols>
    <col min="1" max="1" width="36.42578125" style="207" customWidth="1"/>
    <col min="2" max="3" width="12.85546875" style="346" bestFit="1" customWidth="1"/>
    <col min="4" max="4" width="12.5703125" style="346" bestFit="1" customWidth="1"/>
    <col min="5" max="5" width="13.42578125" style="346" bestFit="1" customWidth="1"/>
    <col min="6" max="6" width="12.28515625" style="346" bestFit="1" customWidth="1"/>
    <col min="7" max="7" width="13.140625" style="346" bestFit="1" customWidth="1"/>
    <col min="8" max="8" width="12.85546875" style="346" bestFit="1" customWidth="1"/>
    <col min="9" max="10" width="13.140625" style="346" bestFit="1" customWidth="1"/>
    <col min="11" max="11" width="12" style="345" bestFit="1" customWidth="1"/>
    <col min="12" max="12" width="13.140625" style="345" bestFit="1" customWidth="1"/>
    <col min="13" max="13" width="12" style="345" bestFit="1" customWidth="1"/>
    <col min="14" max="14" width="13.140625" style="345" bestFit="1" customWidth="1"/>
    <col min="15" max="16" width="13.85546875" style="345" bestFit="1" customWidth="1"/>
    <col min="17" max="19" width="14.140625" style="345" bestFit="1" customWidth="1"/>
    <col min="20" max="20" width="13.85546875" style="345" bestFit="1" customWidth="1"/>
    <col min="21" max="21" width="15" style="345" bestFit="1" customWidth="1"/>
    <col min="22" max="27" width="11.140625" style="207" bestFit="1" customWidth="1"/>
    <col min="28" max="35" width="12.42578125" style="207" bestFit="1" customWidth="1"/>
    <col min="36" max="44" width="14.28515625" style="207" bestFit="1" customWidth="1"/>
    <col min="45" max="50" width="15.5703125" style="207" bestFit="1" customWidth="1"/>
    <col min="51" max="51" width="16" style="207" bestFit="1" customWidth="1"/>
    <col min="52" max="52" width="17.28515625" style="207" bestFit="1" customWidth="1"/>
    <col min="53" max="16384" width="9.140625" style="207"/>
  </cols>
  <sheetData>
    <row r="1" spans="1:60" s="122" customFormat="1" ht="20.100000000000001" customHeight="1" thickBot="1">
      <c r="A1" s="120" t="s">
        <v>77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</row>
    <row r="2" spans="1:60" s="212" customFormat="1" ht="20.100000000000001" customHeight="1" thickBot="1">
      <c r="A2" s="209" t="s">
        <v>78</v>
      </c>
      <c r="B2" s="210">
        <v>1961</v>
      </c>
      <c r="C2" s="210">
        <v>1962</v>
      </c>
      <c r="D2" s="210">
        <v>1963</v>
      </c>
      <c r="E2" s="210">
        <v>1964</v>
      </c>
      <c r="F2" s="210">
        <v>1965</v>
      </c>
      <c r="G2" s="210">
        <v>1966</v>
      </c>
      <c r="H2" s="210">
        <v>1967</v>
      </c>
      <c r="I2" s="210">
        <v>1968</v>
      </c>
      <c r="J2" s="210">
        <v>1969</v>
      </c>
      <c r="K2" s="210" t="s">
        <v>249</v>
      </c>
      <c r="L2" s="210" t="s">
        <v>250</v>
      </c>
      <c r="M2" s="210" t="s">
        <v>251</v>
      </c>
      <c r="N2" s="210" t="s">
        <v>252</v>
      </c>
      <c r="O2" s="210" t="s">
        <v>253</v>
      </c>
      <c r="P2" s="210" t="s">
        <v>254</v>
      </c>
      <c r="Q2" s="210" t="s">
        <v>255</v>
      </c>
      <c r="R2" s="210" t="s">
        <v>256</v>
      </c>
      <c r="S2" s="210" t="s">
        <v>257</v>
      </c>
      <c r="T2" s="210" t="s">
        <v>258</v>
      </c>
      <c r="U2" s="210" t="s">
        <v>259</v>
      </c>
      <c r="V2" s="210" t="s">
        <v>79</v>
      </c>
      <c r="W2" s="210" t="s">
        <v>80</v>
      </c>
      <c r="X2" s="210" t="s">
        <v>81</v>
      </c>
      <c r="Y2" s="210" t="s">
        <v>82</v>
      </c>
      <c r="Z2" s="210" t="s">
        <v>83</v>
      </c>
      <c r="AA2" s="210" t="s">
        <v>84</v>
      </c>
      <c r="AB2" s="210" t="s">
        <v>85</v>
      </c>
      <c r="AC2" s="210" t="s">
        <v>86</v>
      </c>
      <c r="AD2" s="210" t="s">
        <v>87</v>
      </c>
      <c r="AE2" s="210" t="s">
        <v>88</v>
      </c>
      <c r="AF2" s="210" t="s">
        <v>89</v>
      </c>
      <c r="AG2" s="210" t="s">
        <v>90</v>
      </c>
      <c r="AH2" s="210" t="s">
        <v>91</v>
      </c>
      <c r="AI2" s="210">
        <v>1994</v>
      </c>
      <c r="AJ2" s="210">
        <v>1995</v>
      </c>
      <c r="AK2" s="210" t="s">
        <v>55</v>
      </c>
      <c r="AL2" s="210" t="s">
        <v>92</v>
      </c>
      <c r="AM2" s="210" t="s">
        <v>93</v>
      </c>
      <c r="AN2" s="210" t="s">
        <v>94</v>
      </c>
      <c r="AO2" s="210" t="s">
        <v>95</v>
      </c>
      <c r="AP2" s="210">
        <v>2001</v>
      </c>
      <c r="AQ2" s="210">
        <v>2002</v>
      </c>
      <c r="AR2" s="210">
        <v>2003</v>
      </c>
      <c r="AS2" s="210" t="s">
        <v>161</v>
      </c>
      <c r="AT2" s="210" t="s">
        <v>162</v>
      </c>
      <c r="AU2" s="210" t="s">
        <v>163</v>
      </c>
      <c r="AV2" s="210" t="s">
        <v>164</v>
      </c>
      <c r="AW2" s="210" t="s">
        <v>165</v>
      </c>
      <c r="AX2" s="210" t="s">
        <v>166</v>
      </c>
      <c r="AY2" s="210" t="s">
        <v>167</v>
      </c>
      <c r="AZ2" s="210" t="s">
        <v>168</v>
      </c>
      <c r="BA2" s="211"/>
      <c r="BB2" s="211"/>
    </row>
    <row r="3" spans="1:60" s="213" customFormat="1" ht="20.100000000000001" customHeight="1">
      <c r="A3" s="31" t="s">
        <v>96</v>
      </c>
      <c r="B3" s="333">
        <v>223.654</v>
      </c>
      <c r="C3" s="333">
        <v>477.70400000000001</v>
      </c>
      <c r="D3" s="333">
        <v>498.18799999999999</v>
      </c>
      <c r="E3" s="333">
        <v>554.41200000000003</v>
      </c>
      <c r="F3" s="333">
        <v>654.34400000000005</v>
      </c>
      <c r="G3" s="333">
        <v>612.88</v>
      </c>
      <c r="H3" s="333">
        <v>654.34400000000005</v>
      </c>
      <c r="I3" s="333">
        <v>569.52800000000002</v>
      </c>
      <c r="J3" s="333">
        <v>755.95600000000002</v>
      </c>
      <c r="K3" s="334">
        <v>634</v>
      </c>
      <c r="L3" s="334">
        <v>1168.8</v>
      </c>
      <c r="M3" s="334">
        <v>1405.1</v>
      </c>
      <c r="N3" s="334">
        <v>1695.3</v>
      </c>
      <c r="O3" s="334">
        <v>4537.3999999999996</v>
      </c>
      <c r="P3" s="334">
        <v>5514.7</v>
      </c>
      <c r="Q3" s="334">
        <v>6765.9</v>
      </c>
      <c r="R3" s="335">
        <v>8042.4</v>
      </c>
      <c r="S3" s="334">
        <v>7371</v>
      </c>
      <c r="T3" s="334">
        <v>10912.4</v>
      </c>
      <c r="U3" s="334">
        <v>15233.5</v>
      </c>
      <c r="V3" s="123">
        <v>13290.5</v>
      </c>
      <c r="W3" s="123">
        <v>11433.7</v>
      </c>
      <c r="X3" s="123">
        <v>10508.7</v>
      </c>
      <c r="Y3" s="123">
        <v>11253.3</v>
      </c>
      <c r="Z3" s="123">
        <v>15050.4</v>
      </c>
      <c r="AA3" s="123">
        <v>12595.8</v>
      </c>
      <c r="AB3" s="123">
        <v>25380.6</v>
      </c>
      <c r="AC3" s="123">
        <v>27596.7</v>
      </c>
      <c r="AD3" s="123">
        <v>53870.400000000001</v>
      </c>
      <c r="AE3" s="123">
        <v>98102.399999999994</v>
      </c>
      <c r="AF3" s="123">
        <v>100991.6</v>
      </c>
      <c r="AG3" s="123">
        <v>190453.2</v>
      </c>
      <c r="AH3" s="123">
        <v>192769.4</v>
      </c>
      <c r="AI3" s="124">
        <v>201910.8</v>
      </c>
      <c r="AJ3" s="124">
        <v>459987.3</v>
      </c>
      <c r="AK3" s="124">
        <v>523597</v>
      </c>
      <c r="AL3" s="124">
        <v>582811.1</v>
      </c>
      <c r="AM3" s="124">
        <v>463608.8</v>
      </c>
      <c r="AN3" s="125">
        <v>949187.9</v>
      </c>
      <c r="AO3" s="124">
        <v>1906159.7</v>
      </c>
      <c r="AP3" s="124">
        <v>2231600</v>
      </c>
      <c r="AQ3" s="124">
        <v>1731837.5</v>
      </c>
      <c r="AR3" s="124">
        <v>2575095.9</v>
      </c>
      <c r="AS3" s="124">
        <v>3920500</v>
      </c>
      <c r="AT3" s="125">
        <v>5547500</v>
      </c>
      <c r="AU3" s="124">
        <v>5965101.8999999994</v>
      </c>
      <c r="AV3" s="124">
        <v>5715600</v>
      </c>
      <c r="AW3" s="124">
        <v>7866590.0999999996</v>
      </c>
      <c r="AX3" s="124">
        <v>4844592.3418000005</v>
      </c>
      <c r="AY3" s="191">
        <f>SUM(AY4:AY5)</f>
        <v>7303671.5499999998</v>
      </c>
      <c r="AZ3" s="192">
        <f>SUM(AZ4:AZ5)</f>
        <v>9987629</v>
      </c>
      <c r="BA3" s="191"/>
      <c r="BB3" s="191"/>
      <c r="BC3" s="191"/>
      <c r="BD3" s="191"/>
      <c r="BE3" s="191"/>
      <c r="BF3" s="191"/>
      <c r="BG3" s="191"/>
      <c r="BH3" s="191"/>
    </row>
    <row r="4" spans="1:60" s="213" customFormat="1" ht="20.100000000000001" customHeight="1">
      <c r="A4" s="126" t="s">
        <v>97</v>
      </c>
      <c r="B4" s="333">
        <v>0</v>
      </c>
      <c r="C4" s="333">
        <v>0</v>
      </c>
      <c r="D4" s="333">
        <v>0</v>
      </c>
      <c r="E4" s="333">
        <v>0</v>
      </c>
      <c r="F4" s="333">
        <v>0</v>
      </c>
      <c r="G4" s="333">
        <v>0</v>
      </c>
      <c r="H4" s="333">
        <v>0</v>
      </c>
      <c r="I4" s="333">
        <v>0</v>
      </c>
      <c r="J4" s="333">
        <v>0</v>
      </c>
      <c r="K4" s="334">
        <v>166.6</v>
      </c>
      <c r="L4" s="334">
        <v>510.1</v>
      </c>
      <c r="M4" s="334">
        <v>764.3</v>
      </c>
      <c r="N4" s="334">
        <v>1016</v>
      </c>
      <c r="O4" s="334">
        <v>3724</v>
      </c>
      <c r="P4" s="334">
        <v>4271.5</v>
      </c>
      <c r="Q4" s="334">
        <v>5365.2</v>
      </c>
      <c r="R4" s="335">
        <v>6080.6</v>
      </c>
      <c r="S4" s="334">
        <v>4555.8</v>
      </c>
      <c r="T4" s="334">
        <v>8880.7999999999993</v>
      </c>
      <c r="U4" s="334">
        <v>12353.3</v>
      </c>
      <c r="V4" s="123">
        <v>8564.4</v>
      </c>
      <c r="W4" s="123">
        <v>7814.9</v>
      </c>
      <c r="X4" s="123">
        <v>7253</v>
      </c>
      <c r="Y4" s="123">
        <v>8269.2000000000007</v>
      </c>
      <c r="Z4" s="123">
        <v>10923.7</v>
      </c>
      <c r="AA4" s="123">
        <v>8107.3</v>
      </c>
      <c r="AB4" s="123">
        <v>19027</v>
      </c>
      <c r="AC4" s="123">
        <v>19831.7</v>
      </c>
      <c r="AD4" s="123">
        <v>39130.5</v>
      </c>
      <c r="AE4" s="123">
        <v>71887.100000000006</v>
      </c>
      <c r="AF4" s="123">
        <v>82666.399999999994</v>
      </c>
      <c r="AG4" s="123">
        <v>164078.1</v>
      </c>
      <c r="AH4" s="123">
        <v>162102.39999999999</v>
      </c>
      <c r="AI4" s="124">
        <v>160192.4</v>
      </c>
      <c r="AJ4" s="124">
        <v>324547.59999999998</v>
      </c>
      <c r="AK4" s="124">
        <v>408783</v>
      </c>
      <c r="AL4" s="124">
        <v>416811.1</v>
      </c>
      <c r="AM4" s="124">
        <v>324311.2</v>
      </c>
      <c r="AN4" s="125">
        <v>724422.5</v>
      </c>
      <c r="AO4" s="124">
        <v>1591675.8</v>
      </c>
      <c r="AP4" s="124">
        <v>1707562.8</v>
      </c>
      <c r="AQ4" s="124">
        <v>1230851.2</v>
      </c>
      <c r="AR4" s="124">
        <v>2074280.6</v>
      </c>
      <c r="AS4" s="124">
        <v>3354800</v>
      </c>
      <c r="AT4" s="125">
        <v>4762400</v>
      </c>
      <c r="AU4" s="124">
        <v>5287566.9000000004</v>
      </c>
      <c r="AV4" s="124">
        <v>4462910</v>
      </c>
      <c r="AW4" s="124">
        <v>6530630.0999999996</v>
      </c>
      <c r="AX4" s="124">
        <v>3191937.9758000001</v>
      </c>
      <c r="AY4" s="124">
        <v>5396091.0489999996</v>
      </c>
      <c r="AZ4" s="192">
        <v>8848615</v>
      </c>
      <c r="BA4" s="191"/>
      <c r="BB4" s="191"/>
      <c r="BC4" s="191"/>
      <c r="BD4" s="191"/>
      <c r="BE4" s="191"/>
      <c r="BF4" s="191"/>
      <c r="BG4" s="191"/>
      <c r="BH4" s="191"/>
    </row>
    <row r="5" spans="1:60" s="213" customFormat="1" ht="20.100000000000001" customHeight="1">
      <c r="A5" s="126" t="s">
        <v>98</v>
      </c>
      <c r="B5" s="333">
        <v>223.654</v>
      </c>
      <c r="C5" s="333">
        <v>477.70400000000001</v>
      </c>
      <c r="D5" s="333">
        <v>498.18799999999999</v>
      </c>
      <c r="E5" s="333">
        <v>554.41200000000003</v>
      </c>
      <c r="F5" s="333">
        <v>654.34400000000005</v>
      </c>
      <c r="G5" s="333">
        <v>612.88</v>
      </c>
      <c r="H5" s="333">
        <v>654.34400000000005</v>
      </c>
      <c r="I5" s="333">
        <v>569.52800000000002</v>
      </c>
      <c r="J5" s="333">
        <v>755.95600000000002</v>
      </c>
      <c r="K5" s="334">
        <v>467.4</v>
      </c>
      <c r="L5" s="334">
        <v>658.7</v>
      </c>
      <c r="M5" s="334">
        <v>640.79999999999995</v>
      </c>
      <c r="N5" s="334">
        <v>679.3</v>
      </c>
      <c r="O5" s="334">
        <v>813.4</v>
      </c>
      <c r="P5" s="334">
        <v>1243.2</v>
      </c>
      <c r="Q5" s="334">
        <v>1400.7</v>
      </c>
      <c r="R5" s="335">
        <v>1961.8</v>
      </c>
      <c r="S5" s="334">
        <v>2815.2</v>
      </c>
      <c r="T5" s="334">
        <v>2031.6</v>
      </c>
      <c r="U5" s="334">
        <v>2880.2</v>
      </c>
      <c r="V5" s="123">
        <v>4726.1000000000004</v>
      </c>
      <c r="W5" s="123">
        <v>3618.8</v>
      </c>
      <c r="X5" s="123">
        <v>3255.7</v>
      </c>
      <c r="Y5" s="123">
        <v>2984.1</v>
      </c>
      <c r="Z5" s="123">
        <v>4126.7</v>
      </c>
      <c r="AA5" s="123">
        <v>4488.5</v>
      </c>
      <c r="AB5" s="123">
        <v>6353.6</v>
      </c>
      <c r="AC5" s="123">
        <v>7765</v>
      </c>
      <c r="AD5" s="123">
        <v>14739.9</v>
      </c>
      <c r="AE5" s="123">
        <v>26215.3</v>
      </c>
      <c r="AF5" s="123">
        <v>18325.2</v>
      </c>
      <c r="AG5" s="123">
        <v>26375.1</v>
      </c>
      <c r="AH5" s="123">
        <v>30667</v>
      </c>
      <c r="AI5" s="124">
        <v>41718.400000000001</v>
      </c>
      <c r="AJ5" s="124">
        <v>135439.70000000001</v>
      </c>
      <c r="AK5" s="124">
        <v>114814</v>
      </c>
      <c r="AL5" s="124">
        <v>166000</v>
      </c>
      <c r="AM5" s="124">
        <v>139297.60000000001</v>
      </c>
      <c r="AN5" s="125">
        <v>224765.4</v>
      </c>
      <c r="AO5" s="124">
        <v>314483.90000000002</v>
      </c>
      <c r="AP5" s="124">
        <v>903462.3</v>
      </c>
      <c r="AQ5" s="124">
        <v>500986.3</v>
      </c>
      <c r="AR5" s="124">
        <v>500815.3</v>
      </c>
      <c r="AS5" s="124">
        <v>565700</v>
      </c>
      <c r="AT5" s="125">
        <v>785100</v>
      </c>
      <c r="AU5" s="124">
        <v>677535</v>
      </c>
      <c r="AV5" s="124">
        <v>1200800</v>
      </c>
      <c r="AW5" s="124">
        <v>1335960</v>
      </c>
      <c r="AX5" s="124">
        <v>1652654.3659999999</v>
      </c>
      <c r="AY5" s="124">
        <v>1907580.5009999999</v>
      </c>
      <c r="AZ5" s="192">
        <v>1139014</v>
      </c>
      <c r="BA5" s="191"/>
      <c r="BB5" s="191"/>
      <c r="BC5" s="191"/>
      <c r="BD5" s="191"/>
      <c r="BE5" s="191"/>
      <c r="BF5" s="191"/>
      <c r="BG5" s="191"/>
      <c r="BH5" s="191"/>
    </row>
    <row r="6" spans="1:60" s="213" customFormat="1" ht="20.100000000000001" customHeight="1">
      <c r="A6" s="31" t="s">
        <v>99</v>
      </c>
      <c r="B6" s="333">
        <v>0</v>
      </c>
      <c r="C6" s="333">
        <v>0</v>
      </c>
      <c r="D6" s="333">
        <v>0</v>
      </c>
      <c r="E6" s="333">
        <v>0</v>
      </c>
      <c r="F6" s="333">
        <v>0</v>
      </c>
      <c r="G6" s="333">
        <v>0</v>
      </c>
      <c r="H6" s="333">
        <v>0</v>
      </c>
      <c r="I6" s="333">
        <v>0</v>
      </c>
      <c r="J6" s="333">
        <v>0</v>
      </c>
      <c r="K6" s="334">
        <v>582.4</v>
      </c>
      <c r="L6" s="334">
        <v>1068.5999999999999</v>
      </c>
      <c r="M6" s="334">
        <v>1325.8</v>
      </c>
      <c r="N6" s="334">
        <v>1613</v>
      </c>
      <c r="O6" s="334">
        <v>4371.1000000000004</v>
      </c>
      <c r="P6" s="334">
        <v>5294.1</v>
      </c>
      <c r="Q6" s="334">
        <v>6470.1</v>
      </c>
      <c r="R6" s="334">
        <v>7703.1</v>
      </c>
      <c r="S6" s="334">
        <v>6781.4</v>
      </c>
      <c r="T6" s="334">
        <v>10599.8</v>
      </c>
      <c r="U6" s="334">
        <v>14746.5</v>
      </c>
      <c r="V6" s="123">
        <v>10182.799999999999</v>
      </c>
      <c r="W6" s="123">
        <v>9884.9</v>
      </c>
      <c r="X6" s="123">
        <v>9798.6</v>
      </c>
      <c r="Y6" s="123">
        <v>10672.4</v>
      </c>
      <c r="Z6" s="123">
        <v>13750.2</v>
      </c>
      <c r="AA6" s="123">
        <v>11868.3</v>
      </c>
      <c r="AB6" s="123">
        <v>24692.2</v>
      </c>
      <c r="AC6" s="123">
        <v>26770.3</v>
      </c>
      <c r="AD6" s="123">
        <v>46860.3</v>
      </c>
      <c r="AE6" s="123">
        <v>68064.2</v>
      </c>
      <c r="AF6" s="123">
        <v>54000</v>
      </c>
      <c r="AG6" s="123">
        <v>77800</v>
      </c>
      <c r="AH6" s="123">
        <v>106799.4</v>
      </c>
      <c r="AI6" s="124">
        <v>110461</v>
      </c>
      <c r="AJ6" s="124">
        <v>161998.9</v>
      </c>
      <c r="AK6" s="124">
        <v>179000</v>
      </c>
      <c r="AL6" s="124">
        <v>208000</v>
      </c>
      <c r="AM6" s="124">
        <v>257331.4</v>
      </c>
      <c r="AN6" s="124">
        <v>576801.4</v>
      </c>
      <c r="AO6" s="124">
        <v>1262468.3</v>
      </c>
      <c r="AP6" s="124">
        <v>1427432.4</v>
      </c>
      <c r="AQ6" s="124">
        <v>1606119.7</v>
      </c>
      <c r="AR6" s="124">
        <v>2011585.6</v>
      </c>
      <c r="AS6" s="124">
        <v>2657200</v>
      </c>
      <c r="AT6" s="124">
        <v>3033900</v>
      </c>
      <c r="AU6" s="124">
        <v>3219099.1</v>
      </c>
      <c r="AV6" s="124">
        <v>3878500</v>
      </c>
      <c r="AW6" s="124">
        <v>4552835</v>
      </c>
      <c r="AX6" s="124">
        <v>3600073.4818000002</v>
      </c>
      <c r="AY6" s="124">
        <v>4784468.7529999996</v>
      </c>
      <c r="AZ6" s="192">
        <v>5085260</v>
      </c>
      <c r="BA6" s="191"/>
      <c r="BB6" s="191"/>
      <c r="BC6" s="191"/>
      <c r="BD6" s="191"/>
      <c r="BE6" s="191"/>
      <c r="BF6" s="191"/>
      <c r="BG6" s="191"/>
      <c r="BH6" s="191"/>
    </row>
    <row r="7" spans="1:60" s="213" customFormat="1" ht="20.100000000000001" customHeight="1">
      <c r="A7" s="31" t="s">
        <v>100</v>
      </c>
      <c r="B7" s="333">
        <v>223.654</v>
      </c>
      <c r="C7" s="333">
        <v>477.70400000000001</v>
      </c>
      <c r="D7" s="333">
        <v>498.18799999999999</v>
      </c>
      <c r="E7" s="333">
        <v>554.41200000000003</v>
      </c>
      <c r="F7" s="333">
        <v>654.34400000000005</v>
      </c>
      <c r="G7" s="333">
        <v>612.88</v>
      </c>
      <c r="H7" s="333">
        <v>654.34400000000005</v>
      </c>
      <c r="I7" s="333">
        <v>569.52800000000002</v>
      </c>
      <c r="J7" s="333">
        <v>755.95600000000002</v>
      </c>
      <c r="K7" s="334">
        <v>448.8</v>
      </c>
      <c r="L7" s="334">
        <v>1168.8</v>
      </c>
      <c r="M7" s="334">
        <v>1404.8</v>
      </c>
      <c r="N7" s="334">
        <v>1695.3</v>
      </c>
      <c r="O7" s="334">
        <v>4537</v>
      </c>
      <c r="P7" s="334">
        <v>5514.7</v>
      </c>
      <c r="Q7" s="334">
        <v>6765.9</v>
      </c>
      <c r="R7" s="334">
        <v>8042.4</v>
      </c>
      <c r="S7" s="334">
        <v>5178.1000000000004</v>
      </c>
      <c r="T7" s="334">
        <v>8868.4</v>
      </c>
      <c r="U7" s="334">
        <v>12993.3</v>
      </c>
      <c r="V7" s="123">
        <v>7511.6</v>
      </c>
      <c r="W7" s="123">
        <v>5819.1</v>
      </c>
      <c r="X7" s="123">
        <v>6272</v>
      </c>
      <c r="Y7" s="123">
        <v>7267.2</v>
      </c>
      <c r="Z7" s="123">
        <v>10001.4</v>
      </c>
      <c r="AA7" s="123">
        <v>7969.4</v>
      </c>
      <c r="AB7" s="123">
        <v>16129</v>
      </c>
      <c r="AC7" s="127">
        <v>15588.6</v>
      </c>
      <c r="AD7" s="123">
        <v>25893.599999999999</v>
      </c>
      <c r="AE7" s="123">
        <v>38152.1</v>
      </c>
      <c r="AF7" s="123">
        <v>30829.200000000001</v>
      </c>
      <c r="AG7" s="123">
        <v>53264.9</v>
      </c>
      <c r="AH7" s="123">
        <v>126071.2</v>
      </c>
      <c r="AI7" s="124">
        <v>90622.6</v>
      </c>
      <c r="AJ7" s="124">
        <v>249768.1</v>
      </c>
      <c r="AK7" s="124">
        <v>325144</v>
      </c>
      <c r="AL7" s="124">
        <v>351262.3</v>
      </c>
      <c r="AM7" s="124">
        <v>353724.1</v>
      </c>
      <c r="AN7" s="124">
        <v>662585.30000000005</v>
      </c>
      <c r="AO7" s="124">
        <v>597282.1</v>
      </c>
      <c r="AP7" s="124">
        <v>796976.7</v>
      </c>
      <c r="AQ7" s="124">
        <v>716754.2</v>
      </c>
      <c r="AR7" s="124">
        <v>1023241.2</v>
      </c>
      <c r="AS7" s="124">
        <v>1253600</v>
      </c>
      <c r="AT7" s="124">
        <v>1660700</v>
      </c>
      <c r="AU7" s="124">
        <v>1836605</v>
      </c>
      <c r="AV7" s="124">
        <v>2333659.6</v>
      </c>
      <c r="AW7" s="124">
        <v>3193440</v>
      </c>
      <c r="AX7" s="124">
        <v>2642982.3430880001</v>
      </c>
      <c r="AY7" s="124">
        <v>3088778.1</v>
      </c>
      <c r="AZ7" s="192">
        <v>3140636.7</v>
      </c>
      <c r="BA7" s="191"/>
      <c r="BB7" s="191"/>
      <c r="BC7" s="191"/>
      <c r="BD7" s="191"/>
      <c r="BE7" s="191"/>
      <c r="BF7" s="191"/>
      <c r="BG7" s="191"/>
      <c r="BH7" s="191"/>
    </row>
    <row r="8" spans="1:60" s="213" customFormat="1" ht="20.100000000000001" customHeight="1">
      <c r="A8" s="31" t="s">
        <v>39</v>
      </c>
      <c r="B8" s="333">
        <v>163.898</v>
      </c>
      <c r="C8" s="333">
        <v>167.482</v>
      </c>
      <c r="D8" s="333">
        <v>183.51400000000001</v>
      </c>
      <c r="E8" s="333">
        <v>220.33799999999999</v>
      </c>
      <c r="F8" s="333">
        <v>236.42</v>
      </c>
      <c r="G8" s="333">
        <v>255.14400000000001</v>
      </c>
      <c r="H8" s="333">
        <v>258.01400000000001</v>
      </c>
      <c r="I8" s="333">
        <v>349.892</v>
      </c>
      <c r="J8" s="333">
        <v>556.19399999999996</v>
      </c>
      <c r="K8" s="334">
        <v>903.9</v>
      </c>
      <c r="L8" s="334">
        <v>997.2</v>
      </c>
      <c r="M8" s="334">
        <v>1463.6</v>
      </c>
      <c r="N8" s="334">
        <v>1529.2</v>
      </c>
      <c r="O8" s="334">
        <v>2740.6</v>
      </c>
      <c r="P8" s="334">
        <v>5942.6</v>
      </c>
      <c r="Q8" s="334">
        <v>7856.7</v>
      </c>
      <c r="R8" s="334">
        <v>8823.7999999999993</v>
      </c>
      <c r="S8" s="334">
        <v>8000</v>
      </c>
      <c r="T8" s="334">
        <v>7406.7</v>
      </c>
      <c r="U8" s="334">
        <v>14968.5</v>
      </c>
      <c r="V8" s="123">
        <v>11413.7</v>
      </c>
      <c r="W8" s="123">
        <v>11923.2</v>
      </c>
      <c r="X8" s="123">
        <v>9636.5</v>
      </c>
      <c r="Y8" s="123">
        <v>9927.6</v>
      </c>
      <c r="Z8" s="123">
        <v>13041.1</v>
      </c>
      <c r="AA8" s="123">
        <v>16223.7</v>
      </c>
      <c r="AB8" s="123">
        <v>22018.7</v>
      </c>
      <c r="AC8" s="123">
        <v>27749.5</v>
      </c>
      <c r="AD8" s="123">
        <v>41028.300000000003</v>
      </c>
      <c r="AE8" s="123">
        <v>60268.2</v>
      </c>
      <c r="AF8" s="123">
        <v>66584.399999999994</v>
      </c>
      <c r="AG8" s="123">
        <v>92797.4</v>
      </c>
      <c r="AH8" s="123">
        <v>191228.9</v>
      </c>
      <c r="AI8" s="124">
        <v>160893.20000000001</v>
      </c>
      <c r="AJ8" s="124">
        <v>248768.1</v>
      </c>
      <c r="AK8" s="124">
        <v>337217.6</v>
      </c>
      <c r="AL8" s="124">
        <v>428215.2</v>
      </c>
      <c r="AM8" s="124">
        <v>487113.4</v>
      </c>
      <c r="AN8" s="124">
        <v>947690</v>
      </c>
      <c r="AO8" s="124">
        <v>701059.4</v>
      </c>
      <c r="AP8" s="124">
        <v>1018025.6</v>
      </c>
      <c r="AQ8" s="124">
        <v>1018155.8</v>
      </c>
      <c r="AR8" s="124">
        <v>1225965.8999999999</v>
      </c>
      <c r="AS8" s="124">
        <v>1426200</v>
      </c>
      <c r="AT8" s="124">
        <v>1822100</v>
      </c>
      <c r="AU8" s="124">
        <v>1938002.5</v>
      </c>
      <c r="AV8" s="124">
        <v>2450896.7000000002</v>
      </c>
      <c r="AW8" s="124">
        <v>3240820</v>
      </c>
      <c r="AX8" s="124">
        <v>3452990.8</v>
      </c>
      <c r="AY8" s="124">
        <v>4194217.88</v>
      </c>
      <c r="AZ8" s="192">
        <v>4299155.0999999996</v>
      </c>
      <c r="BA8" s="191"/>
      <c r="BB8" s="191"/>
      <c r="BC8" s="191"/>
      <c r="BD8" s="191"/>
      <c r="BE8" s="191"/>
      <c r="BF8" s="191"/>
      <c r="BG8" s="191"/>
      <c r="BH8" s="191"/>
    </row>
    <row r="9" spans="1:60" s="213" customFormat="1" ht="20.100000000000001" customHeight="1">
      <c r="A9" s="126" t="s">
        <v>101</v>
      </c>
      <c r="B9" s="333">
        <v>96.858000000000004</v>
      </c>
      <c r="C9" s="333">
        <v>103.60599999999999</v>
      </c>
      <c r="D9" s="333">
        <v>119.64</v>
      </c>
      <c r="E9" s="333">
        <v>143.87200000000001</v>
      </c>
      <c r="F9" s="333">
        <v>156.83600000000001</v>
      </c>
      <c r="G9" s="333">
        <v>177.27199999999999</v>
      </c>
      <c r="H9" s="333">
        <v>166.72800000000001</v>
      </c>
      <c r="I9" s="333">
        <v>218.75200000000001</v>
      </c>
      <c r="J9" s="333">
        <v>433.416</v>
      </c>
      <c r="K9" s="334">
        <v>716.1</v>
      </c>
      <c r="L9" s="334">
        <v>823.6</v>
      </c>
      <c r="M9" s="334">
        <v>1012.3</v>
      </c>
      <c r="N9" s="334">
        <v>963.5</v>
      </c>
      <c r="O9" s="334">
        <v>1517.1</v>
      </c>
      <c r="P9" s="334">
        <v>2734.9</v>
      </c>
      <c r="Q9" s="334">
        <v>3815.4</v>
      </c>
      <c r="R9" s="334">
        <v>3819.2</v>
      </c>
      <c r="S9" s="334">
        <v>2800</v>
      </c>
      <c r="T9" s="334">
        <v>3187.2</v>
      </c>
      <c r="U9" s="334">
        <v>4805.2</v>
      </c>
      <c r="V9" s="123">
        <v>4846.7</v>
      </c>
      <c r="W9" s="123">
        <v>5506</v>
      </c>
      <c r="X9" s="123">
        <v>4750.8</v>
      </c>
      <c r="Y9" s="123">
        <v>5827.5</v>
      </c>
      <c r="Z9" s="123">
        <v>7576.4</v>
      </c>
      <c r="AA9" s="123">
        <v>7696.9</v>
      </c>
      <c r="AB9" s="123">
        <v>15646.2</v>
      </c>
      <c r="AC9" s="127">
        <v>19409.400000000001</v>
      </c>
      <c r="AD9" s="123">
        <v>25994.2</v>
      </c>
      <c r="AE9" s="123">
        <v>36219.599999999999</v>
      </c>
      <c r="AF9" s="123">
        <v>38243.5</v>
      </c>
      <c r="AG9" s="123">
        <v>53034.1</v>
      </c>
      <c r="AH9" s="123">
        <v>136727.1</v>
      </c>
      <c r="AI9" s="124">
        <v>89974.9</v>
      </c>
      <c r="AJ9" s="124">
        <v>127629.8</v>
      </c>
      <c r="AK9" s="124">
        <v>124491.3</v>
      </c>
      <c r="AL9" s="124">
        <v>158563.5</v>
      </c>
      <c r="AM9" s="124">
        <v>178097.8</v>
      </c>
      <c r="AN9" s="124">
        <v>449662.4</v>
      </c>
      <c r="AO9" s="124">
        <v>461600</v>
      </c>
      <c r="AP9" s="124">
        <v>579300</v>
      </c>
      <c r="AQ9" s="124">
        <v>696800</v>
      </c>
      <c r="AR9" s="124">
        <v>984300</v>
      </c>
      <c r="AS9" s="124">
        <v>1032700</v>
      </c>
      <c r="AT9" s="124">
        <v>1223700</v>
      </c>
      <c r="AU9" s="124">
        <v>1290201.8999999999</v>
      </c>
      <c r="AV9" s="124">
        <v>1589270</v>
      </c>
      <c r="AW9" s="124">
        <v>2117362</v>
      </c>
      <c r="AX9" s="124">
        <v>2300194.2999999998</v>
      </c>
      <c r="AY9" s="124">
        <v>3310343.38</v>
      </c>
      <c r="AZ9" s="192">
        <v>3054333.4</v>
      </c>
      <c r="BA9" s="191"/>
      <c r="BB9" s="191"/>
      <c r="BC9" s="191"/>
      <c r="BD9" s="191"/>
      <c r="BE9" s="191"/>
      <c r="BF9" s="191"/>
      <c r="BG9" s="191"/>
      <c r="BH9" s="191"/>
    </row>
    <row r="10" spans="1:60" s="213" customFormat="1" ht="20.100000000000001" customHeight="1">
      <c r="A10" s="126" t="s">
        <v>102</v>
      </c>
      <c r="B10" s="333">
        <v>67.040000000000006</v>
      </c>
      <c r="C10" s="333">
        <v>63.875999999999998</v>
      </c>
      <c r="D10" s="333">
        <v>63.874000000000002</v>
      </c>
      <c r="E10" s="333">
        <v>76.465999999999994</v>
      </c>
      <c r="F10" s="333">
        <v>79.584000000000003</v>
      </c>
      <c r="G10" s="333">
        <v>77.872</v>
      </c>
      <c r="H10" s="333">
        <v>91.286000000000001</v>
      </c>
      <c r="I10" s="333">
        <v>131.13999999999999</v>
      </c>
      <c r="J10" s="333">
        <v>122.77800000000001</v>
      </c>
      <c r="K10" s="334">
        <v>187.8</v>
      </c>
      <c r="L10" s="334">
        <v>173.6</v>
      </c>
      <c r="M10" s="334">
        <v>451.3</v>
      </c>
      <c r="N10" s="334">
        <v>565.70000000000005</v>
      </c>
      <c r="O10" s="334">
        <v>1223.5</v>
      </c>
      <c r="P10" s="334">
        <v>3207.7</v>
      </c>
      <c r="Q10" s="334">
        <v>4041.3</v>
      </c>
      <c r="R10" s="334">
        <v>5004.6000000000004</v>
      </c>
      <c r="S10" s="334">
        <v>5200</v>
      </c>
      <c r="T10" s="334">
        <v>4219.5</v>
      </c>
      <c r="U10" s="334">
        <v>10163.299999999999</v>
      </c>
      <c r="V10" s="123">
        <v>6567</v>
      </c>
      <c r="W10" s="123">
        <v>6417.2</v>
      </c>
      <c r="X10" s="123">
        <v>4885.7</v>
      </c>
      <c r="Y10" s="123">
        <v>4100.1000000000004</v>
      </c>
      <c r="Z10" s="123">
        <v>5464.7</v>
      </c>
      <c r="AA10" s="123">
        <v>8526.7999999999993</v>
      </c>
      <c r="AB10" s="123">
        <v>6372.5</v>
      </c>
      <c r="AC10" s="123">
        <v>8340.1</v>
      </c>
      <c r="AD10" s="123">
        <v>15034.1</v>
      </c>
      <c r="AE10" s="123">
        <v>24048.6</v>
      </c>
      <c r="AF10" s="123">
        <v>28340.9</v>
      </c>
      <c r="AG10" s="123">
        <v>39763.300000000003</v>
      </c>
      <c r="AH10" s="123">
        <v>54501.8</v>
      </c>
      <c r="AI10" s="124">
        <v>70918.3</v>
      </c>
      <c r="AJ10" s="124">
        <v>121138.3</v>
      </c>
      <c r="AK10" s="124">
        <v>212926.3</v>
      </c>
      <c r="AL10" s="124">
        <v>269651.7</v>
      </c>
      <c r="AM10" s="124">
        <v>309015.59999999998</v>
      </c>
      <c r="AN10" s="124">
        <v>498027.6</v>
      </c>
      <c r="AO10" s="124">
        <v>239450.9</v>
      </c>
      <c r="AP10" s="124">
        <v>438696.5</v>
      </c>
      <c r="AQ10" s="124">
        <v>321378.09999999998</v>
      </c>
      <c r="AR10" s="124">
        <v>241688.3</v>
      </c>
      <c r="AS10" s="124">
        <v>351300</v>
      </c>
      <c r="AT10" s="124">
        <v>519500</v>
      </c>
      <c r="AU10" s="124">
        <v>552385.80000000005</v>
      </c>
      <c r="AV10" s="124">
        <v>759323</v>
      </c>
      <c r="AW10" s="124">
        <v>1123458</v>
      </c>
      <c r="AX10" s="124">
        <v>1152796.5</v>
      </c>
      <c r="AY10" s="124">
        <v>883874.5</v>
      </c>
      <c r="AZ10" s="192">
        <v>918548.9</v>
      </c>
      <c r="BA10" s="191"/>
      <c r="BB10" s="191"/>
      <c r="BC10" s="191"/>
      <c r="BD10" s="191"/>
      <c r="BE10" s="191"/>
      <c r="BF10" s="191"/>
      <c r="BG10" s="191"/>
      <c r="BH10" s="191"/>
    </row>
    <row r="11" spans="1:60" s="213" customFormat="1" ht="20.100000000000001" customHeight="1">
      <c r="A11" s="31" t="s">
        <v>65</v>
      </c>
      <c r="B11" s="333">
        <v>126.79599999999999</v>
      </c>
      <c r="C11" s="333">
        <v>374.09800000000001</v>
      </c>
      <c r="D11" s="333">
        <v>378.548</v>
      </c>
      <c r="E11" s="333">
        <v>410.54</v>
      </c>
      <c r="F11" s="333">
        <v>497.50800000000004</v>
      </c>
      <c r="G11" s="333">
        <v>435.608</v>
      </c>
      <c r="H11" s="333">
        <v>487.61600000000004</v>
      </c>
      <c r="I11" s="333">
        <v>350.77600000000001</v>
      </c>
      <c r="J11" s="333">
        <v>322.54000000000002</v>
      </c>
      <c r="K11" s="334">
        <v>-267.3</v>
      </c>
      <c r="L11" s="334">
        <v>345.2</v>
      </c>
      <c r="M11" s="334">
        <v>392.5</v>
      </c>
      <c r="N11" s="334">
        <v>731.8</v>
      </c>
      <c r="O11" s="334">
        <v>3019.9</v>
      </c>
      <c r="P11" s="334">
        <v>2779.8</v>
      </c>
      <c r="Q11" s="334">
        <v>2950.5</v>
      </c>
      <c r="R11" s="334">
        <v>4223.2</v>
      </c>
      <c r="S11" s="334">
        <v>2378.1</v>
      </c>
      <c r="T11" s="334">
        <v>5681.2</v>
      </c>
      <c r="U11" s="334">
        <v>8188.1</v>
      </c>
      <c r="V11" s="123">
        <v>2664.9</v>
      </c>
      <c r="W11" s="123">
        <v>313.10000000000002</v>
      </c>
      <c r="X11" s="123">
        <v>1521.2</v>
      </c>
      <c r="Y11" s="123">
        <v>1439.7</v>
      </c>
      <c r="Z11" s="123">
        <v>2425</v>
      </c>
      <c r="AA11" s="123">
        <v>272.5</v>
      </c>
      <c r="AB11" s="123">
        <v>482.79999999999927</v>
      </c>
      <c r="AC11" s="127">
        <v>-3820.8</v>
      </c>
      <c r="AD11" s="123">
        <v>-10326</v>
      </c>
      <c r="AE11" s="123">
        <v>1932.5</v>
      </c>
      <c r="AF11" s="123">
        <v>-7414.3</v>
      </c>
      <c r="AG11" s="123">
        <v>230.80000000000291</v>
      </c>
      <c r="AH11" s="123">
        <v>-53233.5</v>
      </c>
      <c r="AI11" s="124">
        <v>647.70000000001164</v>
      </c>
      <c r="AJ11" s="124">
        <v>122138.3</v>
      </c>
      <c r="AK11" s="124">
        <v>244975.7</v>
      </c>
      <c r="AL11" s="124">
        <v>264651.7</v>
      </c>
      <c r="AM11" s="124">
        <v>175626.3</v>
      </c>
      <c r="AN11" s="124">
        <v>212922.9</v>
      </c>
      <c r="AO11" s="124">
        <v>135673.60000000001</v>
      </c>
      <c r="AP11" s="124">
        <v>217647.6</v>
      </c>
      <c r="AQ11" s="124">
        <v>19976.5</v>
      </c>
      <c r="AR11" s="124">
        <v>38963.599999999999</v>
      </c>
      <c r="AS11" s="124">
        <v>220800</v>
      </c>
      <c r="AT11" s="124">
        <v>437000</v>
      </c>
      <c r="AU11" s="124">
        <v>546403.1</v>
      </c>
      <c r="AV11" s="124">
        <v>744385.9</v>
      </c>
      <c r="AW11" s="124">
        <v>1076077.5</v>
      </c>
      <c r="AX11" s="124">
        <v>342788.04308800027</v>
      </c>
      <c r="AY11" s="124">
        <v>-221565.2799999998</v>
      </c>
      <c r="AZ11" s="192">
        <f>AZ7-AZ9</f>
        <v>86303.300000000279</v>
      </c>
      <c r="BA11" s="191"/>
      <c r="BB11" s="191"/>
      <c r="BC11" s="191"/>
      <c r="BD11" s="191"/>
      <c r="BE11" s="191"/>
      <c r="BF11" s="191"/>
      <c r="BG11" s="191"/>
      <c r="BH11" s="191"/>
    </row>
    <row r="12" spans="1:60" s="213" customFormat="1" ht="20.100000000000001" customHeight="1">
      <c r="A12" s="128" t="s">
        <v>103</v>
      </c>
      <c r="B12" s="334">
        <v>5.36998136540742</v>
      </c>
      <c r="C12" s="334">
        <v>14.401678472436096</v>
      </c>
      <c r="D12" s="334">
        <v>13.736410479715508</v>
      </c>
      <c r="E12" s="334">
        <v>14.183941404090659</v>
      </c>
      <c r="F12" s="334">
        <v>15.997041800643089</v>
      </c>
      <c r="G12" s="334">
        <v>12.907668602583854</v>
      </c>
      <c r="H12" s="334">
        <v>17.714742425343314</v>
      </c>
      <c r="I12" s="334">
        <v>13.205933288156013</v>
      </c>
      <c r="J12" s="334">
        <v>9.0874256895725924</v>
      </c>
      <c r="K12" s="334">
        <v>-5.0614455321807954</v>
      </c>
      <c r="L12" s="334">
        <v>5.1902750003758893</v>
      </c>
      <c r="M12" s="334">
        <v>5.4608695652173909</v>
      </c>
      <c r="N12" s="334">
        <v>8.4792306355367586</v>
      </c>
      <c r="O12" s="334">
        <v>16.043584744276981</v>
      </c>
      <c r="P12" s="334">
        <v>12.944209238173823</v>
      </c>
      <c r="Q12" s="334">
        <v>11.068893875924847</v>
      </c>
      <c r="R12" s="334">
        <v>13.398332632198764</v>
      </c>
      <c r="S12" s="334">
        <v>6.8850408655446849</v>
      </c>
      <c r="T12" s="334">
        <v>13.534819784298637</v>
      </c>
      <c r="U12" s="334">
        <v>16.497516134647746</v>
      </c>
      <c r="V12" s="123">
        <v>5.5962180326361004</v>
      </c>
      <c r="W12" s="123">
        <v>0.63807742848478732</v>
      </c>
      <c r="X12" s="123">
        <v>2.8643853264838146</v>
      </c>
      <c r="Y12" s="123">
        <v>2.4146912249446641</v>
      </c>
      <c r="Z12" s="123">
        <v>3.5709789120810265</v>
      </c>
      <c r="AA12" s="123">
        <v>0.39408801453251974</v>
      </c>
      <c r="AB12" s="123">
        <v>0.45883574326638521</v>
      </c>
      <c r="AC12" s="123">
        <v>-2.7470911735460186</v>
      </c>
      <c r="AD12" s="123">
        <v>-4.7629691739122135</v>
      </c>
      <c r="AE12" s="123">
        <v>0.72229492514651183</v>
      </c>
      <c r="AF12" s="123">
        <v>-2.3753143383793427</v>
      </c>
      <c r="AG12" s="123">
        <v>4.3333459816468328E-2</v>
      </c>
      <c r="AH12" s="123">
        <v>-7.7841572735651914</v>
      </c>
      <c r="AI12" s="124">
        <v>7.1977605663226432E-2</v>
      </c>
      <c r="AJ12" s="124">
        <v>6.3178962488611239</v>
      </c>
      <c r="AK12" s="124">
        <v>9.0640458078231756</v>
      </c>
      <c r="AL12" s="124">
        <v>9.4451923580208632</v>
      </c>
      <c r="AM12" s="124">
        <v>6.4844298812929635</v>
      </c>
      <c r="AN12" s="124">
        <v>6.6663087681145079</v>
      </c>
      <c r="AO12" s="124">
        <v>2.9609304022630067</v>
      </c>
      <c r="AP12" s="124">
        <v>4.6062145747188517</v>
      </c>
      <c r="AQ12" s="124">
        <v>0.28899592307643618</v>
      </c>
      <c r="AR12" s="124">
        <v>0.45909573540092297</v>
      </c>
      <c r="AS12" s="124">
        <v>1.9349636781684596</v>
      </c>
      <c r="AT12" s="124">
        <v>2.9988527940104235</v>
      </c>
      <c r="AU12" s="124">
        <v>2.9432535853692725</v>
      </c>
      <c r="AV12" s="124">
        <v>3.6034960964210034</v>
      </c>
      <c r="AW12" s="124">
        <v>4.4289715008221311</v>
      </c>
      <c r="AX12" s="124">
        <v>1.3825310298436897</v>
      </c>
      <c r="AY12" s="124">
        <v>-0.76118293171435158</v>
      </c>
      <c r="AZ12" s="192">
        <f>(AZ11/AZ15)*100</f>
        <v>0.22987453057492385</v>
      </c>
      <c r="BA12" s="191"/>
      <c r="BB12" s="191"/>
      <c r="BC12" s="191"/>
      <c r="BD12" s="191"/>
      <c r="BE12" s="191"/>
      <c r="BF12" s="191"/>
      <c r="BG12" s="191"/>
      <c r="BH12" s="191"/>
    </row>
    <row r="13" spans="1:60" s="213" customFormat="1" ht="20.100000000000001" customHeight="1">
      <c r="A13" s="31" t="s">
        <v>68</v>
      </c>
      <c r="B13" s="336">
        <v>59.756</v>
      </c>
      <c r="C13" s="336">
        <v>310.22199999999998</v>
      </c>
      <c r="D13" s="336">
        <v>314.67399999999998</v>
      </c>
      <c r="E13" s="336">
        <v>334.07400000000007</v>
      </c>
      <c r="F13" s="336">
        <v>417.92400000000009</v>
      </c>
      <c r="G13" s="336">
        <v>357.73599999999999</v>
      </c>
      <c r="H13" s="336">
        <v>396.33000000000004</v>
      </c>
      <c r="I13" s="336">
        <v>219.63600000000002</v>
      </c>
      <c r="J13" s="336">
        <v>199.76200000000006</v>
      </c>
      <c r="K13" s="336">
        <v>-455.09999999999997</v>
      </c>
      <c r="L13" s="336">
        <v>171.59999999999991</v>
      </c>
      <c r="M13" s="336">
        <v>-58.799999999999955</v>
      </c>
      <c r="N13" s="336">
        <v>166.09999999999991</v>
      </c>
      <c r="O13" s="336">
        <v>1796.4</v>
      </c>
      <c r="P13" s="336">
        <v>-427.90000000000055</v>
      </c>
      <c r="Q13" s="336">
        <v>-1090.8000000000002</v>
      </c>
      <c r="R13" s="336">
        <v>-781.39999999999964</v>
      </c>
      <c r="S13" s="336">
        <v>-2821.8999999999996</v>
      </c>
      <c r="T13" s="336">
        <v>1461.6999999999998</v>
      </c>
      <c r="U13" s="336">
        <v>-1975.2000000000007</v>
      </c>
      <c r="V13" s="129">
        <v>-3902.1000000000004</v>
      </c>
      <c r="W13" s="129">
        <v>-6104.1</v>
      </c>
      <c r="X13" s="129">
        <v>-3364.5</v>
      </c>
      <c r="Y13" s="129">
        <v>-2660.4000000000005</v>
      </c>
      <c r="Z13" s="129">
        <v>-3039.7000000000007</v>
      </c>
      <c r="AA13" s="129">
        <v>-8254.3000000000011</v>
      </c>
      <c r="AB13" s="129">
        <v>-5889.7000000000007</v>
      </c>
      <c r="AC13" s="129">
        <v>-12160.9</v>
      </c>
      <c r="AD13" s="129">
        <v>-15134.700000000004</v>
      </c>
      <c r="AE13" s="129">
        <v>-22116.1</v>
      </c>
      <c r="AF13" s="129">
        <v>-35755.199999999997</v>
      </c>
      <c r="AG13" s="129">
        <v>-39532.499999999993</v>
      </c>
      <c r="AH13" s="130">
        <v>-65157.7</v>
      </c>
      <c r="AI13" s="131">
        <v>-70270.600000000006</v>
      </c>
      <c r="AJ13" s="131">
        <v>1000</v>
      </c>
      <c r="AK13" s="131">
        <v>32049.4</v>
      </c>
      <c r="AL13" s="131">
        <v>-5000</v>
      </c>
      <c r="AM13" s="131">
        <v>-133389.29999999999</v>
      </c>
      <c r="AN13" s="131">
        <v>-285104.7</v>
      </c>
      <c r="AO13" s="131">
        <v>-103777.3</v>
      </c>
      <c r="AP13" s="131">
        <v>-221048.9</v>
      </c>
      <c r="AQ13" s="131">
        <v>-301401.59999999998</v>
      </c>
      <c r="AR13" s="131">
        <v>-202724.7</v>
      </c>
      <c r="AS13" s="132">
        <v>-172601.3</v>
      </c>
      <c r="AT13" s="132">
        <v>-161406.29999999999</v>
      </c>
      <c r="AU13" s="132">
        <v>-101397.5</v>
      </c>
      <c r="AV13" s="131">
        <v>-117237.1</v>
      </c>
      <c r="AW13" s="131">
        <v>-47378.499999999804</v>
      </c>
      <c r="AX13" s="131">
        <v>-810008.45691199973</v>
      </c>
      <c r="AY13" s="131">
        <v>-1105439.7799999998</v>
      </c>
      <c r="AZ13" s="194">
        <f>AZ7-AZ8</f>
        <v>-1158518.3999999994</v>
      </c>
      <c r="BA13" s="191"/>
      <c r="BB13" s="191"/>
      <c r="BC13" s="191"/>
      <c r="BD13" s="191"/>
      <c r="BE13" s="191"/>
      <c r="BF13" s="191"/>
      <c r="BG13" s="191"/>
      <c r="BH13" s="191"/>
    </row>
    <row r="14" spans="1:60" s="213" customFormat="1" ht="20.100000000000001" customHeight="1">
      <c r="A14" s="128" t="s">
        <v>103</v>
      </c>
      <c r="B14" s="337">
        <v>2.5307470777570726</v>
      </c>
      <c r="C14" s="337">
        <v>11.942639359408684</v>
      </c>
      <c r="D14" s="337">
        <v>11.418608026707307</v>
      </c>
      <c r="E14" s="337">
        <v>11.542081260364846</v>
      </c>
      <c r="F14" s="337">
        <v>13.438070739549843</v>
      </c>
      <c r="G14" s="337">
        <v>10.600213345976057</v>
      </c>
      <c r="H14" s="337">
        <v>14.398386979582941</v>
      </c>
      <c r="I14" s="337">
        <v>8.2688050598599521</v>
      </c>
      <c r="J14" s="337">
        <v>5.6282083791170106</v>
      </c>
      <c r="K14" s="337">
        <v>-8.617522864554731</v>
      </c>
      <c r="L14" s="337">
        <v>2.5801019410906783</v>
      </c>
      <c r="M14" s="337">
        <v>-0.81808695652173857</v>
      </c>
      <c r="N14" s="337">
        <v>1.9245698395226223</v>
      </c>
      <c r="O14" s="337">
        <v>9.5435927132087723</v>
      </c>
      <c r="P14" s="337">
        <v>-1.9925272080777701</v>
      </c>
      <c r="Q14" s="337">
        <v>-4.0921706286591508</v>
      </c>
      <c r="R14" s="337">
        <v>-2.4790341728547336</v>
      </c>
      <c r="S14" s="337">
        <v>-8.1699242329929547</v>
      </c>
      <c r="T14" s="337">
        <v>3.4823357879865728</v>
      </c>
      <c r="U14" s="337">
        <v>-3.9796648635405329</v>
      </c>
      <c r="V14" s="133">
        <v>-8.194304621242571</v>
      </c>
      <c r="W14" s="133">
        <v>-12.439758643289652</v>
      </c>
      <c r="X14" s="133">
        <v>-6.3352776958682577</v>
      </c>
      <c r="Y14" s="133">
        <v>-4.4620716363428397</v>
      </c>
      <c r="Z14" s="133">
        <v>-4.4761668449701846</v>
      </c>
      <c r="AA14" s="133">
        <v>-11.937323663690929</v>
      </c>
      <c r="AB14" s="133">
        <v>-5.5973589004060349</v>
      </c>
      <c r="AC14" s="133">
        <v>-8.7434833156343643</v>
      </c>
      <c r="AD14" s="133">
        <v>-6.981029397289289</v>
      </c>
      <c r="AE14" s="133">
        <v>-8.2661561676754314</v>
      </c>
      <c r="AF14" s="133">
        <v>-11.454869540161724</v>
      </c>
      <c r="AG14" s="133">
        <v>-7.4223570199068982</v>
      </c>
      <c r="AH14" s="133">
        <v>-9.5277932952704347</v>
      </c>
      <c r="AI14" s="134">
        <v>-7.8090312436594536</v>
      </c>
      <c r="AJ14" s="134">
        <v>5.1727396311076257E-2</v>
      </c>
      <c r="AK14" s="134">
        <v>1.1858205924638572</v>
      </c>
      <c r="AL14" s="134">
        <v>-0.1784457148399361</v>
      </c>
      <c r="AM14" s="134">
        <v>-4.9249660373460662</v>
      </c>
      <c r="AN14" s="134">
        <v>-8.9262167734924542</v>
      </c>
      <c r="AO14" s="134">
        <v>-2.2648279594170768</v>
      </c>
      <c r="AP14" s="134">
        <v>-4.6781984497213376</v>
      </c>
      <c r="AQ14" s="134">
        <v>-4.3603150506202182</v>
      </c>
      <c r="AR14" s="134">
        <v>-2.3886408142582178</v>
      </c>
      <c r="AS14" s="134">
        <v>-1.5125781082638485</v>
      </c>
      <c r="AT14" s="195">
        <f t="shared" ref="AT14:AY14" si="0">(AT13/AT15)*100</f>
        <v>-1.1076286812949305</v>
      </c>
      <c r="AU14" s="195">
        <f t="shared" si="0"/>
        <v>-0.54618752240329671</v>
      </c>
      <c r="AV14" s="195">
        <f t="shared" si="0"/>
        <v>-0.56753282431292529</v>
      </c>
      <c r="AW14" s="195">
        <f t="shared" si="0"/>
        <v>-0.19500270775264839</v>
      </c>
      <c r="AX14" s="195">
        <f t="shared" si="0"/>
        <v>-3.2669220782276671</v>
      </c>
      <c r="AY14" s="195">
        <f t="shared" si="0"/>
        <v>-3.2527520304708575</v>
      </c>
      <c r="AZ14" s="195">
        <f>(AZ13/AZ15)*100</f>
        <v>-3.0857901535910082</v>
      </c>
      <c r="BA14" s="191"/>
      <c r="BB14" s="191"/>
      <c r="BC14" s="191"/>
      <c r="BD14" s="191"/>
      <c r="BE14" s="191"/>
      <c r="BF14" s="191"/>
      <c r="BG14" s="191"/>
      <c r="BH14" s="191"/>
    </row>
    <row r="15" spans="1:60" s="213" customFormat="1" ht="20.100000000000001" customHeight="1">
      <c r="A15" s="128" t="s">
        <v>104</v>
      </c>
      <c r="B15" s="338">
        <v>2361.1999999999998</v>
      </c>
      <c r="C15" s="338">
        <v>2597.6</v>
      </c>
      <c r="D15" s="338">
        <v>2755.8</v>
      </c>
      <c r="E15" s="338">
        <v>2894.4</v>
      </c>
      <c r="F15" s="338">
        <v>3110</v>
      </c>
      <c r="G15" s="338">
        <v>3374.8</v>
      </c>
      <c r="H15" s="338">
        <v>2752.6</v>
      </c>
      <c r="I15" s="338">
        <v>2656.2</v>
      </c>
      <c r="J15" s="338">
        <v>3549.3</v>
      </c>
      <c r="K15" s="339">
        <v>5281.1</v>
      </c>
      <c r="L15" s="339">
        <v>6650.9</v>
      </c>
      <c r="M15" s="339">
        <v>7187.5</v>
      </c>
      <c r="N15" s="339">
        <v>8630.5</v>
      </c>
      <c r="O15" s="339">
        <v>18823.099999999999</v>
      </c>
      <c r="P15" s="339">
        <v>21475.24</v>
      </c>
      <c r="Q15" s="339">
        <v>26655.78</v>
      </c>
      <c r="R15" s="339">
        <v>31520.34</v>
      </c>
      <c r="S15" s="339">
        <v>34540.1</v>
      </c>
      <c r="T15" s="339">
        <v>41974.7</v>
      </c>
      <c r="U15" s="339">
        <v>49632.32</v>
      </c>
      <c r="V15" s="135">
        <v>47619.66</v>
      </c>
      <c r="W15" s="135">
        <v>49069.279999999999</v>
      </c>
      <c r="X15" s="135">
        <v>53107.38</v>
      </c>
      <c r="Y15" s="135">
        <v>59622.53</v>
      </c>
      <c r="Z15" s="135">
        <v>67908.55</v>
      </c>
      <c r="AA15" s="135">
        <v>69146.990000000005</v>
      </c>
      <c r="AB15" s="135">
        <v>105222.84</v>
      </c>
      <c r="AC15" s="135">
        <v>139085.29999999999</v>
      </c>
      <c r="AD15" s="135">
        <v>216797.54</v>
      </c>
      <c r="AE15" s="135">
        <v>267549.99</v>
      </c>
      <c r="AF15" s="135">
        <v>312139.74</v>
      </c>
      <c r="AG15" s="135">
        <v>532613.82999999996</v>
      </c>
      <c r="AH15" s="135">
        <v>683869.79</v>
      </c>
      <c r="AI15" s="136">
        <v>899863.22</v>
      </c>
      <c r="AJ15" s="136">
        <v>1933211.55</v>
      </c>
      <c r="AK15" s="136">
        <v>2702719.13</v>
      </c>
      <c r="AL15" s="136">
        <v>2801972.58</v>
      </c>
      <c r="AM15" s="136">
        <v>2708430.86</v>
      </c>
      <c r="AN15" s="136">
        <v>3194014.97</v>
      </c>
      <c r="AO15" s="136">
        <v>4582127.29</v>
      </c>
      <c r="AP15" s="136">
        <v>4725086</v>
      </c>
      <c r="AQ15" s="136">
        <v>6912381.2500000009</v>
      </c>
      <c r="AR15" s="136">
        <v>8487031.5700000003</v>
      </c>
      <c r="AS15" s="136">
        <v>11411066.91</v>
      </c>
      <c r="AT15" s="136">
        <v>14572239.120000001</v>
      </c>
      <c r="AU15" s="136">
        <v>18564594.73</v>
      </c>
      <c r="AV15" s="136">
        <v>20657325</v>
      </c>
      <c r="AW15" s="136">
        <v>24296329.289999999</v>
      </c>
      <c r="AX15" s="136">
        <v>24794238.66</v>
      </c>
      <c r="AY15" s="136">
        <v>33984754.129566401</v>
      </c>
      <c r="AZ15" s="196">
        <v>37543654.699001603</v>
      </c>
      <c r="BA15" s="191"/>
      <c r="BB15" s="191"/>
      <c r="BC15" s="191"/>
      <c r="BD15" s="191"/>
      <c r="BE15" s="191"/>
      <c r="BF15" s="191"/>
      <c r="BG15" s="191"/>
      <c r="BH15" s="191"/>
    </row>
    <row r="16" spans="1:60" s="213" customFormat="1" ht="20.100000000000001" customHeight="1">
      <c r="A16" s="31" t="s">
        <v>105</v>
      </c>
      <c r="B16" s="336">
        <v>-59.756</v>
      </c>
      <c r="C16" s="336">
        <v>-310.22199999999998</v>
      </c>
      <c r="D16" s="336">
        <v>-314.67399999999998</v>
      </c>
      <c r="E16" s="336">
        <v>-334.07400000000007</v>
      </c>
      <c r="F16" s="336">
        <v>-417.92400000000009</v>
      </c>
      <c r="G16" s="336">
        <v>-357.73599999999999</v>
      </c>
      <c r="H16" s="336">
        <v>-396.33000000000004</v>
      </c>
      <c r="I16" s="336">
        <v>-219.63600000000002</v>
      </c>
      <c r="J16" s="336">
        <v>-199.76200000000006</v>
      </c>
      <c r="K16" s="336">
        <v>455.09999999999997</v>
      </c>
      <c r="L16" s="336">
        <v>-171.59999999999991</v>
      </c>
      <c r="M16" s="336">
        <v>58.799999999999955</v>
      </c>
      <c r="N16" s="336">
        <v>-166.09999999999991</v>
      </c>
      <c r="O16" s="336">
        <v>-1796.4</v>
      </c>
      <c r="P16" s="336">
        <v>427.90000000000055</v>
      </c>
      <c r="Q16" s="336">
        <v>1090.8000000000002</v>
      </c>
      <c r="R16" s="336">
        <v>781.39999999999964</v>
      </c>
      <c r="S16" s="336">
        <v>2821.8999999999996</v>
      </c>
      <c r="T16" s="336">
        <v>-1461.6999999999998</v>
      </c>
      <c r="U16" s="336">
        <v>1975.2000000000007</v>
      </c>
      <c r="V16" s="129">
        <v>3902.1000000000004</v>
      </c>
      <c r="W16" s="129">
        <v>6104.1</v>
      </c>
      <c r="X16" s="129">
        <v>3364.5</v>
      </c>
      <c r="Y16" s="129">
        <v>2660.4000000000005</v>
      </c>
      <c r="Z16" s="129">
        <v>3039.7000000000007</v>
      </c>
      <c r="AA16" s="129">
        <v>8254.3000000000011</v>
      </c>
      <c r="AB16" s="129">
        <v>5889.7000000000007</v>
      </c>
      <c r="AC16" s="129">
        <v>12160.9</v>
      </c>
      <c r="AD16" s="129">
        <v>15134.700000000004</v>
      </c>
      <c r="AE16" s="129">
        <v>22116.1</v>
      </c>
      <c r="AF16" s="129">
        <v>35755.199999999997</v>
      </c>
      <c r="AG16" s="129">
        <v>39532.499999999993</v>
      </c>
      <c r="AH16" s="129">
        <v>65157.7</v>
      </c>
      <c r="AI16" s="132">
        <v>70270.600000000006</v>
      </c>
      <c r="AJ16" s="132">
        <v>-1000</v>
      </c>
      <c r="AK16" s="132">
        <v>-32049.4</v>
      </c>
      <c r="AL16" s="132">
        <v>5000</v>
      </c>
      <c r="AM16" s="132">
        <v>133389.29999999999</v>
      </c>
      <c r="AN16" s="132">
        <v>285104.7</v>
      </c>
      <c r="AO16" s="132">
        <v>103777.3</v>
      </c>
      <c r="AP16" s="132">
        <v>221048.9</v>
      </c>
      <c r="AQ16" s="132">
        <v>301401.59999999998</v>
      </c>
      <c r="AR16" s="132">
        <v>202724.7</v>
      </c>
      <c r="AS16" s="196">
        <f>AS17+AS18+AS19+AS23</f>
        <v>172601.3</v>
      </c>
      <c r="AT16" s="196">
        <f t="shared" ref="AT16:AY16" si="1">AT17+AT18+AT23</f>
        <v>161406.29999999999</v>
      </c>
      <c r="AU16" s="196">
        <f t="shared" si="1"/>
        <v>101397.5</v>
      </c>
      <c r="AV16" s="196">
        <f t="shared" si="1"/>
        <v>104863.09</v>
      </c>
      <c r="AW16" s="196">
        <f t="shared" si="1"/>
        <v>47378.499999999796</v>
      </c>
      <c r="AX16" s="196">
        <f t="shared" si="1"/>
        <v>810008.46</v>
      </c>
      <c r="AY16" s="196">
        <f t="shared" si="1"/>
        <v>1105439.78</v>
      </c>
      <c r="AZ16" s="196">
        <f>AZ17+AZ18+AZ23</f>
        <v>1158518.4000000001</v>
      </c>
      <c r="BA16" s="191"/>
      <c r="BB16" s="191"/>
      <c r="BC16" s="191"/>
      <c r="BD16" s="191"/>
      <c r="BE16" s="191"/>
      <c r="BF16" s="191"/>
      <c r="BG16" s="191"/>
      <c r="BH16" s="191"/>
    </row>
    <row r="17" spans="1:60" s="213" customFormat="1" ht="20.100000000000001" customHeight="1">
      <c r="A17" s="137" t="s">
        <v>106</v>
      </c>
      <c r="B17" s="333">
        <v>49.765999999999998</v>
      </c>
      <c r="C17" s="333">
        <v>21.815999999999995</v>
      </c>
      <c r="D17" s="333">
        <v>22.308000000000007</v>
      </c>
      <c r="E17" s="333">
        <v>8.0040000000000049</v>
      </c>
      <c r="F17" s="333">
        <v>-11.528000000000006</v>
      </c>
      <c r="G17" s="333">
        <v>14.352000000000004</v>
      </c>
      <c r="H17" s="333">
        <v>27.275999999999996</v>
      </c>
      <c r="I17" s="333">
        <v>9.2340000000000089</v>
      </c>
      <c r="J17" s="333">
        <v>34.572000000000003</v>
      </c>
      <c r="K17" s="337">
        <v>1</v>
      </c>
      <c r="L17" s="337">
        <v>40.9</v>
      </c>
      <c r="M17" s="337">
        <v>40.9</v>
      </c>
      <c r="N17" s="337">
        <v>48.9</v>
      </c>
      <c r="O17" s="337">
        <v>45.5</v>
      </c>
      <c r="P17" s="337">
        <v>27.5</v>
      </c>
      <c r="Q17" s="337">
        <v>24.5</v>
      </c>
      <c r="R17" s="337">
        <v>-9.5</v>
      </c>
      <c r="S17" s="337">
        <v>1500</v>
      </c>
      <c r="T17" s="337">
        <v>363.8</v>
      </c>
      <c r="U17" s="337">
        <v>255.3</v>
      </c>
      <c r="V17" s="133">
        <v>464.4</v>
      </c>
      <c r="W17" s="133">
        <v>263.5</v>
      </c>
      <c r="X17" s="133">
        <v>1106.9000000000001</v>
      </c>
      <c r="Y17" s="133">
        <v>1184.5</v>
      </c>
      <c r="Z17" s="133">
        <v>1045.9000000000001</v>
      </c>
      <c r="AA17" s="133">
        <v>708.1</v>
      </c>
      <c r="AB17" s="133">
        <v>832.7</v>
      </c>
      <c r="AC17" s="133">
        <v>1918.7</v>
      </c>
      <c r="AD17" s="133">
        <v>5719</v>
      </c>
      <c r="AE17" s="133">
        <v>980.6</v>
      </c>
      <c r="AF17" s="133">
        <v>2972.6</v>
      </c>
      <c r="AG17" s="133">
        <v>-11859.6</v>
      </c>
      <c r="AH17" s="133">
        <v>16963.5</v>
      </c>
      <c r="AI17" s="134">
        <v>8390.7999999999993</v>
      </c>
      <c r="AJ17" s="134">
        <v>22455.4</v>
      </c>
      <c r="AK17" s="134">
        <v>7825.4</v>
      </c>
      <c r="AL17" s="134">
        <v>13382.6</v>
      </c>
      <c r="AM17" s="125">
        <v>16605.599999999999</v>
      </c>
      <c r="AN17" s="125">
        <v>21040.799999999999</v>
      </c>
      <c r="AO17" s="125">
        <v>1.1900000000000001E-2</v>
      </c>
      <c r="AP17" s="125">
        <v>0</v>
      </c>
      <c r="AQ17" s="125">
        <v>0</v>
      </c>
      <c r="AR17" s="138">
        <v>0</v>
      </c>
      <c r="AS17" s="138">
        <v>0</v>
      </c>
      <c r="AT17" s="138">
        <v>0</v>
      </c>
      <c r="AU17" s="139">
        <v>0</v>
      </c>
      <c r="AV17" s="134">
        <v>0</v>
      </c>
      <c r="AW17" s="134">
        <v>62900</v>
      </c>
      <c r="AX17" s="134">
        <v>29812</v>
      </c>
      <c r="AY17" s="134">
        <v>75027.199999999997</v>
      </c>
      <c r="AZ17" s="192">
        <v>73328.3</v>
      </c>
      <c r="BA17" s="191"/>
      <c r="BB17" s="191"/>
      <c r="BC17" s="191"/>
      <c r="BD17" s="191"/>
      <c r="BE17" s="191"/>
      <c r="BF17" s="191"/>
      <c r="BG17" s="191"/>
      <c r="BH17" s="191"/>
    </row>
    <row r="18" spans="1:60" s="213" customFormat="1" ht="20.100000000000001" customHeight="1">
      <c r="A18" s="137" t="s">
        <v>107</v>
      </c>
      <c r="B18" s="333">
        <v>10.71</v>
      </c>
      <c r="C18" s="333">
        <v>16.116</v>
      </c>
      <c r="D18" s="333">
        <v>-11.641999999999999</v>
      </c>
      <c r="E18" s="333">
        <v>49.476000000000006</v>
      </c>
      <c r="F18" s="333">
        <v>62.648000000000017</v>
      </c>
      <c r="G18" s="333">
        <v>2.3939999999999539</v>
      </c>
      <c r="H18" s="333">
        <v>-19.019999999999982</v>
      </c>
      <c r="I18" s="333">
        <v>238.51800000000003</v>
      </c>
      <c r="J18" s="333">
        <v>186.42199999999994</v>
      </c>
      <c r="K18" s="337">
        <v>227.4</v>
      </c>
      <c r="L18" s="337">
        <v>300.10000000000002</v>
      </c>
      <c r="M18" s="337">
        <v>0.3</v>
      </c>
      <c r="N18" s="337">
        <v>60.5</v>
      </c>
      <c r="O18" s="337">
        <v>242.3</v>
      </c>
      <c r="P18" s="337">
        <v>453</v>
      </c>
      <c r="Q18" s="337">
        <v>1041.3</v>
      </c>
      <c r="R18" s="337">
        <v>1886.3</v>
      </c>
      <c r="S18" s="337">
        <v>1582.5</v>
      </c>
      <c r="T18" s="337">
        <v>729</v>
      </c>
      <c r="U18" s="337">
        <v>387.1</v>
      </c>
      <c r="V18" s="133">
        <v>4200.8</v>
      </c>
      <c r="W18" s="133">
        <v>3402</v>
      </c>
      <c r="X18" s="133">
        <v>7057</v>
      </c>
      <c r="Y18" s="133">
        <v>2928.2</v>
      </c>
      <c r="Z18" s="133">
        <v>571.20000000000005</v>
      </c>
      <c r="AA18" s="133">
        <v>475.5</v>
      </c>
      <c r="AB18" s="133">
        <v>6465.6</v>
      </c>
      <c r="AC18" s="133">
        <v>8361.7999999999993</v>
      </c>
      <c r="AD18" s="133">
        <v>-5797.8</v>
      </c>
      <c r="AE18" s="133">
        <v>6092.6</v>
      </c>
      <c r="AF18" s="133">
        <v>32112.400000000001</v>
      </c>
      <c r="AG18" s="133">
        <v>46716.7</v>
      </c>
      <c r="AH18" s="133">
        <v>91136</v>
      </c>
      <c r="AI18" s="140">
        <v>60247.6</v>
      </c>
      <c r="AJ18" s="140">
        <v>7102.2</v>
      </c>
      <c r="AK18" s="140">
        <v>-32049.4</v>
      </c>
      <c r="AL18" s="140">
        <v>-8382.6</v>
      </c>
      <c r="AM18" s="125">
        <v>116783.7</v>
      </c>
      <c r="AN18" s="125">
        <v>264065.90000000002</v>
      </c>
      <c r="AO18" s="138">
        <v>103447.3</v>
      </c>
      <c r="AP18" s="138">
        <v>118720</v>
      </c>
      <c r="AQ18" s="138">
        <v>149026.70000000001</v>
      </c>
      <c r="AR18" s="138">
        <v>163746.4</v>
      </c>
      <c r="AS18" s="134">
        <f t="shared" ref="AS18:AY18" si="2">AS19+AS22</f>
        <v>46500</v>
      </c>
      <c r="AT18" s="134">
        <f t="shared" si="2"/>
        <v>143500</v>
      </c>
      <c r="AU18" s="134">
        <f t="shared" si="2"/>
        <v>45000</v>
      </c>
      <c r="AV18" s="134">
        <f t="shared" si="2"/>
        <v>200012.4</v>
      </c>
      <c r="AW18" s="134">
        <f t="shared" si="2"/>
        <v>150700</v>
      </c>
      <c r="AX18" s="134">
        <f t="shared" si="2"/>
        <v>570590</v>
      </c>
      <c r="AY18" s="134">
        <f t="shared" si="2"/>
        <v>1104297</v>
      </c>
      <c r="AZ18" s="192">
        <f>852272</f>
        <v>852272</v>
      </c>
      <c r="BA18" s="191"/>
      <c r="BB18" s="191"/>
      <c r="BC18" s="191"/>
      <c r="BD18" s="191"/>
      <c r="BE18" s="191"/>
      <c r="BF18" s="191"/>
      <c r="BG18" s="191"/>
      <c r="BH18" s="191"/>
    </row>
    <row r="19" spans="1:60" s="213" customFormat="1" ht="20.100000000000001" customHeight="1">
      <c r="A19" s="141" t="s">
        <v>108</v>
      </c>
      <c r="B19" s="333">
        <v>2.2480000000000002</v>
      </c>
      <c r="C19" s="333">
        <v>0.79800000000000004</v>
      </c>
      <c r="D19" s="333">
        <v>-4.3580000000000005</v>
      </c>
      <c r="E19" s="333">
        <v>8.3440000000000012</v>
      </c>
      <c r="F19" s="333">
        <v>2.1799999999999997</v>
      </c>
      <c r="G19" s="333">
        <v>9.5519999999999978</v>
      </c>
      <c r="H19" s="333">
        <v>6.0660000000000025</v>
      </c>
      <c r="I19" s="333">
        <v>167.21</v>
      </c>
      <c r="J19" s="333">
        <v>138.71799999999999</v>
      </c>
      <c r="K19" s="337">
        <v>165.6</v>
      </c>
      <c r="L19" s="337">
        <v>276</v>
      </c>
      <c r="M19" s="337">
        <v>6.3</v>
      </c>
      <c r="N19" s="337">
        <v>28.5</v>
      </c>
      <c r="O19" s="337">
        <v>188.5</v>
      </c>
      <c r="P19" s="337">
        <v>362.9</v>
      </c>
      <c r="Q19" s="337">
        <v>620</v>
      </c>
      <c r="R19" s="337">
        <v>1599.8</v>
      </c>
      <c r="S19" s="337">
        <v>1250.5</v>
      </c>
      <c r="T19" s="337">
        <v>101.6</v>
      </c>
      <c r="U19" s="337">
        <v>150.69999999999999</v>
      </c>
      <c r="V19" s="133">
        <v>3018</v>
      </c>
      <c r="W19" s="133">
        <v>3989.2</v>
      </c>
      <c r="X19" s="133">
        <v>5296.3</v>
      </c>
      <c r="Y19" s="133">
        <v>2370</v>
      </c>
      <c r="Z19" s="133">
        <v>785.6</v>
      </c>
      <c r="AA19" s="133">
        <v>475.2</v>
      </c>
      <c r="AB19" s="133">
        <v>2809.7</v>
      </c>
      <c r="AC19" s="133">
        <v>6102.4</v>
      </c>
      <c r="AD19" s="133">
        <v>-9236.4</v>
      </c>
      <c r="AE19" s="133">
        <v>2727.7</v>
      </c>
      <c r="AF19" s="133">
        <v>31107.1</v>
      </c>
      <c r="AG19" s="133">
        <v>33598.9</v>
      </c>
      <c r="AH19" s="133">
        <v>89402</v>
      </c>
      <c r="AI19" s="134">
        <v>40900.1</v>
      </c>
      <c r="AJ19" s="134">
        <v>17819.599999999999</v>
      </c>
      <c r="AK19" s="134">
        <v>-153143.20000000001</v>
      </c>
      <c r="AL19" s="134">
        <v>-62880.5</v>
      </c>
      <c r="AM19" s="125">
        <v>108990.5</v>
      </c>
      <c r="AN19" s="125">
        <v>172638.1</v>
      </c>
      <c r="AO19" s="138">
        <v>73137</v>
      </c>
      <c r="AP19" s="138">
        <v>136734.1</v>
      </c>
      <c r="AQ19" s="138">
        <v>60794.5</v>
      </c>
      <c r="AR19" s="138">
        <v>134246.39999999999</v>
      </c>
      <c r="AS19" s="192">
        <f t="shared" ref="AS19:AY19" si="3">AS20+AS21</f>
        <v>0</v>
      </c>
      <c r="AT19" s="192">
        <f t="shared" si="3"/>
        <v>0</v>
      </c>
      <c r="AU19" s="192">
        <f t="shared" si="3"/>
        <v>0</v>
      </c>
      <c r="AV19" s="192">
        <f t="shared" si="3"/>
        <v>159801.29999999999</v>
      </c>
      <c r="AW19" s="192">
        <f t="shared" si="3"/>
        <v>30500</v>
      </c>
      <c r="AX19" s="192">
        <f t="shared" si="3"/>
        <v>175610</v>
      </c>
      <c r="AY19" s="192">
        <f t="shared" si="3"/>
        <v>970022.29999999993</v>
      </c>
      <c r="AZ19" s="192">
        <f>AZ20+AZ21</f>
        <v>496432.00000000029</v>
      </c>
      <c r="BA19" s="191"/>
      <c r="BB19" s="191"/>
      <c r="BC19" s="191"/>
      <c r="BD19" s="191"/>
      <c r="BE19" s="191"/>
      <c r="BF19" s="191"/>
      <c r="BG19" s="191"/>
      <c r="BH19" s="191"/>
    </row>
    <row r="20" spans="1:60" s="213" customFormat="1" ht="20.100000000000001" customHeight="1">
      <c r="A20" s="142" t="s">
        <v>109</v>
      </c>
      <c r="B20" s="333"/>
      <c r="C20" s="333"/>
      <c r="D20" s="333"/>
      <c r="E20" s="333"/>
      <c r="F20" s="333"/>
      <c r="G20" s="333"/>
      <c r="H20" s="333"/>
      <c r="I20" s="333"/>
      <c r="J20" s="333"/>
      <c r="K20" s="337">
        <v>45</v>
      </c>
      <c r="L20" s="337">
        <v>68.900000000000006</v>
      </c>
      <c r="M20" s="337">
        <v>-81.599999999999994</v>
      </c>
      <c r="N20" s="337">
        <v>28.1</v>
      </c>
      <c r="O20" s="337">
        <v>-146.9</v>
      </c>
      <c r="P20" s="337">
        <v>294.10000000000002</v>
      </c>
      <c r="Q20" s="337">
        <v>1460</v>
      </c>
      <c r="R20" s="337">
        <v>1223.4000000000001</v>
      </c>
      <c r="S20" s="337">
        <v>1275.5</v>
      </c>
      <c r="T20" s="337">
        <v>-1211</v>
      </c>
      <c r="U20" s="337">
        <v>-122.9</v>
      </c>
      <c r="V20" s="133">
        <v>3624.1</v>
      </c>
      <c r="W20" s="133">
        <v>2989.2</v>
      </c>
      <c r="X20" s="133">
        <v>3271.2</v>
      </c>
      <c r="Y20" s="133">
        <v>-1418.9</v>
      </c>
      <c r="Z20" s="133">
        <v>-567.6</v>
      </c>
      <c r="AA20" s="133">
        <v>6042.7</v>
      </c>
      <c r="AB20" s="133">
        <v>590.9</v>
      </c>
      <c r="AC20" s="133">
        <v>7473.7</v>
      </c>
      <c r="AD20" s="133">
        <v>-6477.4</v>
      </c>
      <c r="AE20" s="133">
        <v>-1498</v>
      </c>
      <c r="AF20" s="133">
        <v>18430.8</v>
      </c>
      <c r="AG20" s="133">
        <v>46433.4</v>
      </c>
      <c r="AH20" s="133">
        <v>62383.6</v>
      </c>
      <c r="AI20" s="134">
        <v>41253</v>
      </c>
      <c r="AJ20" s="134">
        <v>7312.6</v>
      </c>
      <c r="AK20" s="134">
        <v>-52288.4</v>
      </c>
      <c r="AL20" s="143">
        <v>12795</v>
      </c>
      <c r="AM20" s="125">
        <v>174875.1</v>
      </c>
      <c r="AN20" s="125" t="s">
        <v>33</v>
      </c>
      <c r="AO20" s="125">
        <v>-16209.9</v>
      </c>
      <c r="AP20" s="125">
        <v>225685.5</v>
      </c>
      <c r="AQ20" s="125">
        <v>-200173.5</v>
      </c>
      <c r="AR20" s="125">
        <v>94046.399999999994</v>
      </c>
      <c r="AS20" s="138">
        <v>0</v>
      </c>
      <c r="AT20" s="134">
        <v>0</v>
      </c>
      <c r="AU20" s="134">
        <v>0</v>
      </c>
      <c r="AV20" s="134">
        <v>0</v>
      </c>
      <c r="AW20" s="134">
        <v>-11300</v>
      </c>
      <c r="AX20" s="134">
        <v>0</v>
      </c>
      <c r="AY20" s="134">
        <v>263259.09999999998</v>
      </c>
      <c r="AZ20" s="192">
        <v>6202.7115330792903</v>
      </c>
      <c r="BA20" s="191"/>
      <c r="BB20" s="191"/>
      <c r="BC20" s="191"/>
      <c r="BD20" s="191"/>
      <c r="BE20" s="191"/>
      <c r="BF20" s="191"/>
      <c r="BG20" s="191"/>
      <c r="BH20" s="191"/>
    </row>
    <row r="21" spans="1:60" s="213" customFormat="1" ht="20.100000000000001" customHeight="1">
      <c r="A21" s="142" t="s">
        <v>110</v>
      </c>
      <c r="B21" s="143" t="s">
        <v>33</v>
      </c>
      <c r="C21" s="143" t="s">
        <v>33</v>
      </c>
      <c r="D21" s="143" t="s">
        <v>33</v>
      </c>
      <c r="E21" s="143" t="s">
        <v>33</v>
      </c>
      <c r="F21" s="143" t="s">
        <v>33</v>
      </c>
      <c r="G21" s="143" t="s">
        <v>33</v>
      </c>
      <c r="H21" s="143" t="s">
        <v>33</v>
      </c>
      <c r="I21" s="143" t="s">
        <v>33</v>
      </c>
      <c r="J21" s="143" t="s">
        <v>33</v>
      </c>
      <c r="K21" s="143" t="s">
        <v>33</v>
      </c>
      <c r="L21" s="143" t="s">
        <v>33</v>
      </c>
      <c r="M21" s="143" t="s">
        <v>33</v>
      </c>
      <c r="N21" s="143" t="s">
        <v>33</v>
      </c>
      <c r="O21" s="143" t="s">
        <v>33</v>
      </c>
      <c r="P21" s="143" t="s">
        <v>33</v>
      </c>
      <c r="Q21" s="143" t="s">
        <v>33</v>
      </c>
      <c r="R21" s="143" t="s">
        <v>33</v>
      </c>
      <c r="S21" s="143" t="s">
        <v>33</v>
      </c>
      <c r="T21" s="143" t="s">
        <v>33</v>
      </c>
      <c r="U21" s="143" t="s">
        <v>33</v>
      </c>
      <c r="V21" s="133" t="s">
        <v>33</v>
      </c>
      <c r="W21" s="133" t="s">
        <v>33</v>
      </c>
      <c r="X21" s="133" t="s">
        <v>33</v>
      </c>
      <c r="Y21" s="133" t="s">
        <v>33</v>
      </c>
      <c r="Z21" s="133" t="s">
        <v>33</v>
      </c>
      <c r="AA21" s="133" t="s">
        <v>33</v>
      </c>
      <c r="AB21" s="133" t="s">
        <v>33</v>
      </c>
      <c r="AC21" s="133" t="s">
        <v>33</v>
      </c>
      <c r="AD21" s="133" t="s">
        <v>33</v>
      </c>
      <c r="AE21" s="133" t="s">
        <v>33</v>
      </c>
      <c r="AF21" s="133" t="s">
        <v>33</v>
      </c>
      <c r="AG21" s="133" t="s">
        <v>33</v>
      </c>
      <c r="AH21" s="133" t="s">
        <v>33</v>
      </c>
      <c r="AI21" s="143" t="s">
        <v>33</v>
      </c>
      <c r="AJ21" s="143" t="s">
        <v>33</v>
      </c>
      <c r="AK21" s="143" t="s">
        <v>33</v>
      </c>
      <c r="AL21" s="143" t="s">
        <v>33</v>
      </c>
      <c r="AM21" s="125" t="s">
        <v>33</v>
      </c>
      <c r="AN21" s="125" t="s">
        <v>33</v>
      </c>
      <c r="AO21" s="125">
        <v>89346.9</v>
      </c>
      <c r="AP21" s="125">
        <v>-88951.4</v>
      </c>
      <c r="AQ21" s="125">
        <v>260968</v>
      </c>
      <c r="AR21" s="125">
        <v>40200</v>
      </c>
      <c r="AS21" s="125">
        <v>0</v>
      </c>
      <c r="AT21" s="134">
        <v>0</v>
      </c>
      <c r="AU21" s="134">
        <v>0</v>
      </c>
      <c r="AV21" s="134">
        <v>159801.29999999999</v>
      </c>
      <c r="AW21" s="134">
        <v>41800</v>
      </c>
      <c r="AX21" s="134">
        <v>175610</v>
      </c>
      <c r="AY21" s="134">
        <v>706763.2</v>
      </c>
      <c r="AZ21" s="192">
        <v>490229.28846692102</v>
      </c>
      <c r="BA21" s="191"/>
      <c r="BB21" s="191"/>
      <c r="BC21" s="191"/>
      <c r="BD21" s="191"/>
      <c r="BE21" s="191"/>
      <c r="BF21" s="191"/>
      <c r="BG21" s="191"/>
      <c r="BH21" s="191"/>
    </row>
    <row r="22" spans="1:60" s="213" customFormat="1" ht="20.100000000000001" customHeight="1">
      <c r="A22" s="141" t="s">
        <v>111</v>
      </c>
      <c r="B22" s="333">
        <v>8.4619999999999997</v>
      </c>
      <c r="C22" s="333">
        <v>15.317999999999998</v>
      </c>
      <c r="D22" s="333">
        <v>-7.2839999999999989</v>
      </c>
      <c r="E22" s="333">
        <v>41.132000000000005</v>
      </c>
      <c r="F22" s="333">
        <v>60.468000000000018</v>
      </c>
      <c r="G22" s="333">
        <v>-7.1580000000000439</v>
      </c>
      <c r="H22" s="333">
        <v>-25.085999999999984</v>
      </c>
      <c r="I22" s="333">
        <v>71.308000000000021</v>
      </c>
      <c r="J22" s="333">
        <v>47.703999999999951</v>
      </c>
      <c r="K22" s="337">
        <v>61.8</v>
      </c>
      <c r="L22" s="337">
        <v>24.1</v>
      </c>
      <c r="M22" s="337">
        <v>-6</v>
      </c>
      <c r="N22" s="337">
        <v>32</v>
      </c>
      <c r="O22" s="337">
        <v>53.8</v>
      </c>
      <c r="P22" s="337">
        <v>90.1</v>
      </c>
      <c r="Q22" s="337">
        <v>421.3</v>
      </c>
      <c r="R22" s="337">
        <v>286.5</v>
      </c>
      <c r="S22" s="337">
        <v>307</v>
      </c>
      <c r="T22" s="337">
        <v>627.4</v>
      </c>
      <c r="U22" s="337">
        <v>236.4</v>
      </c>
      <c r="V22" s="133">
        <v>1182.8</v>
      </c>
      <c r="W22" s="133">
        <v>412.8</v>
      </c>
      <c r="X22" s="133">
        <v>1760.7</v>
      </c>
      <c r="Y22" s="133">
        <v>558.20000000000005</v>
      </c>
      <c r="Z22" s="133">
        <v>-214.4</v>
      </c>
      <c r="AA22" s="133">
        <v>0.3</v>
      </c>
      <c r="AB22" s="133">
        <v>3655.9</v>
      </c>
      <c r="AC22" s="133">
        <v>2259.4</v>
      </c>
      <c r="AD22" s="133">
        <v>3438.6</v>
      </c>
      <c r="AE22" s="133">
        <v>3364.9</v>
      </c>
      <c r="AF22" s="133">
        <v>1005.3</v>
      </c>
      <c r="AG22" s="133">
        <v>13117.8</v>
      </c>
      <c r="AH22" s="133">
        <v>1734</v>
      </c>
      <c r="AI22" s="134">
        <v>19347.5</v>
      </c>
      <c r="AJ22" s="134">
        <v>-10717.4</v>
      </c>
      <c r="AK22" s="134">
        <v>9953.7000000000007</v>
      </c>
      <c r="AL22" s="134">
        <v>2243.4</v>
      </c>
      <c r="AM22" s="125">
        <v>-5104.8</v>
      </c>
      <c r="AN22" s="125">
        <v>-18560.7</v>
      </c>
      <c r="AO22" s="125">
        <v>30310.3</v>
      </c>
      <c r="AP22" s="125">
        <v>-18014.099999999999</v>
      </c>
      <c r="AQ22" s="125">
        <v>88232.2</v>
      </c>
      <c r="AR22" s="125">
        <v>29500</v>
      </c>
      <c r="AS22" s="125">
        <v>46500</v>
      </c>
      <c r="AT22" s="134">
        <v>143500</v>
      </c>
      <c r="AU22" s="134">
        <v>45000</v>
      </c>
      <c r="AV22" s="134">
        <v>40211.1</v>
      </c>
      <c r="AW22" s="134">
        <v>120200</v>
      </c>
      <c r="AX22" s="134">
        <v>394980</v>
      </c>
      <c r="AY22" s="134">
        <v>134274.70000000001</v>
      </c>
      <c r="AZ22" s="192">
        <v>355839.9</v>
      </c>
      <c r="BA22" s="191"/>
      <c r="BB22" s="191"/>
      <c r="BC22" s="191"/>
      <c r="BD22" s="191"/>
      <c r="BE22" s="191"/>
      <c r="BF22" s="191"/>
      <c r="BG22" s="191"/>
      <c r="BH22" s="191"/>
    </row>
    <row r="23" spans="1:60" s="213" customFormat="1" ht="20.100000000000001" customHeight="1" thickBot="1">
      <c r="A23" s="144" t="s">
        <v>112</v>
      </c>
      <c r="B23" s="340">
        <v>-120.232</v>
      </c>
      <c r="C23" s="340">
        <v>-348.154</v>
      </c>
      <c r="D23" s="340">
        <v>-325.33999999999997</v>
      </c>
      <c r="E23" s="340">
        <v>-391.55400000000009</v>
      </c>
      <c r="F23" s="340">
        <v>-469.0440000000001</v>
      </c>
      <c r="G23" s="340">
        <v>-374.48199999999997</v>
      </c>
      <c r="H23" s="340">
        <v>-404.58600000000007</v>
      </c>
      <c r="I23" s="340">
        <v>-467.38800000000003</v>
      </c>
      <c r="J23" s="340">
        <v>-420.75599999999997</v>
      </c>
      <c r="K23" s="341">
        <v>226.7</v>
      </c>
      <c r="L23" s="341">
        <v>-512.6</v>
      </c>
      <c r="M23" s="341">
        <v>17.600000000000001</v>
      </c>
      <c r="N23" s="341">
        <v>-275.5</v>
      </c>
      <c r="O23" s="341">
        <v>-2084.1999999999998</v>
      </c>
      <c r="P23" s="341">
        <v>-52.6</v>
      </c>
      <c r="Q23" s="341">
        <v>25</v>
      </c>
      <c r="R23" s="341">
        <v>-1095.4000000000001</v>
      </c>
      <c r="S23" s="341">
        <v>-260.60000000000002</v>
      </c>
      <c r="T23" s="341">
        <v>-2554.5</v>
      </c>
      <c r="U23" s="341">
        <v>1332.8</v>
      </c>
      <c r="V23" s="145">
        <v>-763.1</v>
      </c>
      <c r="W23" s="145">
        <v>2438.6</v>
      </c>
      <c r="X23" s="145">
        <v>-4799.3999999999996</v>
      </c>
      <c r="Y23" s="145">
        <v>-1452.3</v>
      </c>
      <c r="Z23" s="145">
        <v>1422.6</v>
      </c>
      <c r="AA23" s="145">
        <v>7070.7</v>
      </c>
      <c r="AB23" s="145">
        <v>-1408.6</v>
      </c>
      <c r="AC23" s="145">
        <v>1880.4</v>
      </c>
      <c r="AD23" s="145">
        <v>15213.5</v>
      </c>
      <c r="AE23" s="145">
        <v>15042.9</v>
      </c>
      <c r="AF23" s="145">
        <v>670.2</v>
      </c>
      <c r="AG23" s="145">
        <v>4675.3999999999996</v>
      </c>
      <c r="AH23" s="145">
        <v>-364.2</v>
      </c>
      <c r="AI23" s="146">
        <v>1632.2</v>
      </c>
      <c r="AJ23" s="146">
        <v>-30557.599999999999</v>
      </c>
      <c r="AK23" s="146">
        <v>103314.7</v>
      </c>
      <c r="AL23" s="146">
        <v>52254.5</v>
      </c>
      <c r="AM23" s="147">
        <v>12898</v>
      </c>
      <c r="AN23" s="147">
        <v>109986.5</v>
      </c>
      <c r="AO23" s="147">
        <v>330</v>
      </c>
      <c r="AP23" s="147">
        <v>102328.9</v>
      </c>
      <c r="AQ23" s="147">
        <v>152374.9</v>
      </c>
      <c r="AR23" s="147">
        <v>39000</v>
      </c>
      <c r="AS23" s="147">
        <v>126101.3</v>
      </c>
      <c r="AT23" s="146">
        <v>17906.3</v>
      </c>
      <c r="AU23" s="146">
        <v>56397.5</v>
      </c>
      <c r="AV23" s="146">
        <v>-95149.31</v>
      </c>
      <c r="AW23" s="146">
        <v>-166221.5000000002</v>
      </c>
      <c r="AX23" s="146">
        <v>209606.46</v>
      </c>
      <c r="AY23" s="146">
        <v>-73884.42</v>
      </c>
      <c r="AZ23" s="197">
        <v>232918.1</v>
      </c>
      <c r="BA23" s="191"/>
      <c r="BB23" s="191"/>
      <c r="BC23" s="191"/>
      <c r="BD23" s="191"/>
      <c r="BE23" s="191"/>
      <c r="BF23" s="191"/>
      <c r="BG23" s="191"/>
      <c r="BH23" s="191"/>
    </row>
    <row r="24" spans="1:60" s="201" customFormat="1" ht="20.100000000000001" customHeight="1">
      <c r="A24" s="148" t="s">
        <v>113</v>
      </c>
      <c r="B24" s="342"/>
      <c r="C24" s="342"/>
      <c r="D24" s="342"/>
      <c r="E24" s="342"/>
      <c r="F24" s="342"/>
      <c r="G24" s="342"/>
      <c r="H24" s="342"/>
      <c r="I24" s="342"/>
      <c r="J24" s="342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198"/>
      <c r="W24" s="148"/>
      <c r="X24" s="148"/>
      <c r="Y24" s="148"/>
      <c r="Z24" s="148"/>
      <c r="AA24" s="148"/>
      <c r="AB24" s="148"/>
      <c r="AC24" s="148"/>
      <c r="AD24" s="199"/>
      <c r="AE24" s="148"/>
      <c r="AF24" s="148"/>
      <c r="AG24" s="148"/>
      <c r="AH24" s="148"/>
      <c r="AI24" s="148"/>
      <c r="AJ24" s="148"/>
      <c r="AK24" s="198"/>
      <c r="AL24" s="200"/>
      <c r="AM24" s="200"/>
      <c r="AN24" s="200"/>
      <c r="AO24" s="200"/>
      <c r="AP24" s="148"/>
      <c r="AQ24" s="200"/>
      <c r="AR24" s="200"/>
      <c r="AS24" s="200"/>
      <c r="AT24" s="200"/>
      <c r="AU24" s="148"/>
      <c r="AV24" s="148"/>
      <c r="AW24" s="148"/>
      <c r="AX24" s="148"/>
      <c r="AY24" s="148"/>
    </row>
    <row r="25" spans="1:60" s="201" customFormat="1" ht="20.100000000000001" customHeight="1">
      <c r="A25" s="149" t="s">
        <v>114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208"/>
      <c r="AK25" s="208"/>
    </row>
    <row r="26" spans="1:60" s="201" customFormat="1" ht="20.100000000000001" customHeight="1">
      <c r="A26" s="149" t="s">
        <v>115</v>
      </c>
      <c r="B26" s="342"/>
      <c r="C26" s="342"/>
      <c r="D26" s="342"/>
      <c r="E26" s="342"/>
      <c r="F26" s="342"/>
      <c r="G26" s="342"/>
      <c r="H26" s="342"/>
      <c r="I26" s="342"/>
      <c r="J26" s="342"/>
      <c r="K26" s="343"/>
      <c r="L26" s="343"/>
      <c r="M26" s="343"/>
      <c r="N26" s="343"/>
      <c r="O26" s="343"/>
      <c r="P26" s="343"/>
      <c r="Q26" s="343"/>
      <c r="R26" s="343"/>
      <c r="S26" s="343"/>
      <c r="T26" s="343"/>
      <c r="U26" s="343"/>
      <c r="V26" s="208"/>
      <c r="AI26" s="208"/>
      <c r="AJ26" s="208"/>
      <c r="AK26" s="208"/>
    </row>
    <row r="27" spans="1:60" s="201" customFormat="1" ht="20.100000000000001" customHeight="1">
      <c r="A27" s="149" t="s">
        <v>116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208"/>
      <c r="AI27" s="208"/>
      <c r="AJ27" s="208"/>
      <c r="AK27" s="208"/>
    </row>
    <row r="28" spans="1:60" s="201" customFormat="1" ht="20.100000000000001" customHeight="1">
      <c r="A28" s="148" t="s">
        <v>117</v>
      </c>
      <c r="B28" s="342"/>
      <c r="C28" s="342"/>
      <c r="D28" s="342"/>
      <c r="E28" s="342"/>
      <c r="F28" s="342"/>
      <c r="G28" s="342"/>
      <c r="H28" s="342"/>
      <c r="I28" s="342"/>
      <c r="J28" s="342"/>
      <c r="K28" s="343"/>
      <c r="L28" s="343"/>
      <c r="M28" s="343"/>
      <c r="N28" s="343"/>
      <c r="O28" s="343"/>
      <c r="P28" s="343"/>
      <c r="Q28" s="343"/>
      <c r="R28" s="343"/>
      <c r="S28" s="343"/>
      <c r="T28" s="343"/>
      <c r="U28" s="343"/>
      <c r="V28" s="19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9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</row>
    <row r="29" spans="1:60" s="193" customFormat="1" ht="15">
      <c r="A29" s="149" t="s">
        <v>169</v>
      </c>
      <c r="B29" s="342"/>
      <c r="C29" s="342"/>
      <c r="D29" s="342"/>
      <c r="E29" s="342"/>
      <c r="F29" s="342"/>
      <c r="G29" s="342"/>
      <c r="H29" s="342"/>
      <c r="I29" s="342"/>
      <c r="J29" s="342"/>
      <c r="K29" s="343"/>
      <c r="L29" s="343"/>
      <c r="M29" s="343"/>
      <c r="N29" s="343"/>
      <c r="O29" s="343"/>
      <c r="P29" s="343"/>
      <c r="Q29" s="343"/>
      <c r="R29" s="343"/>
      <c r="S29" s="343"/>
      <c r="T29" s="343"/>
      <c r="U29" s="343"/>
      <c r="V29" s="203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3"/>
      <c r="AJ29" s="203"/>
      <c r="AK29" s="203"/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4"/>
      <c r="AX29" s="204"/>
      <c r="AY29" s="204"/>
      <c r="AZ29" s="191"/>
      <c r="BA29" s="191"/>
      <c r="BB29" s="191"/>
      <c r="BC29" s="191"/>
      <c r="BD29" s="191"/>
      <c r="BE29" s="191"/>
      <c r="BF29" s="191"/>
      <c r="BG29" s="191"/>
      <c r="BH29" s="191"/>
    </row>
    <row r="30" spans="1:60" s="193" customFormat="1" ht="15">
      <c r="A30" s="149" t="s">
        <v>170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43"/>
      <c r="L30" s="343"/>
      <c r="M30" s="343"/>
      <c r="N30" s="343"/>
      <c r="O30" s="343"/>
      <c r="P30" s="343"/>
      <c r="Q30" s="343"/>
      <c r="R30" s="343"/>
      <c r="S30" s="343"/>
      <c r="T30" s="343"/>
      <c r="U30" s="343"/>
      <c r="V30" s="206"/>
      <c r="W30" s="205"/>
      <c r="X30" s="205"/>
      <c r="Y30" s="205"/>
      <c r="Z30" s="205"/>
      <c r="AA30" s="205"/>
      <c r="AB30" s="202"/>
      <c r="AC30" s="202"/>
      <c r="AD30" s="205"/>
      <c r="AE30" s="202"/>
      <c r="AF30" s="202"/>
      <c r="AG30" s="202"/>
      <c r="AH30" s="202"/>
      <c r="AI30" s="203"/>
      <c r="AJ30" s="203"/>
      <c r="AK30" s="203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202"/>
      <c r="AW30" s="204"/>
      <c r="AX30" s="204"/>
      <c r="AY30" s="204"/>
      <c r="AZ30" s="191"/>
      <c r="BA30" s="191"/>
      <c r="BB30" s="191"/>
      <c r="BC30" s="191"/>
      <c r="BD30" s="191"/>
      <c r="BE30" s="191"/>
      <c r="BF30" s="191"/>
      <c r="BG30" s="191"/>
      <c r="BH30" s="191"/>
    </row>
    <row r="31" spans="1:60">
      <c r="B31" s="342"/>
      <c r="C31" s="342"/>
      <c r="D31" s="342"/>
      <c r="E31" s="342"/>
      <c r="F31" s="342"/>
      <c r="G31" s="342"/>
      <c r="H31" s="342"/>
      <c r="I31" s="342"/>
      <c r="J31" s="342"/>
      <c r="K31" s="343"/>
      <c r="L31" s="343"/>
      <c r="M31" s="343"/>
      <c r="N31" s="343"/>
      <c r="O31" s="343"/>
      <c r="P31" s="343"/>
      <c r="Q31" s="343"/>
      <c r="R31" s="343"/>
      <c r="S31" s="343"/>
      <c r="T31" s="343"/>
      <c r="U31" s="343"/>
    </row>
    <row r="32" spans="1:60">
      <c r="B32" s="344"/>
      <c r="C32" s="344"/>
      <c r="D32" s="344"/>
      <c r="E32" s="344"/>
      <c r="F32" s="344"/>
      <c r="G32" s="344"/>
      <c r="H32" s="344"/>
      <c r="I32" s="344"/>
      <c r="J32" s="344"/>
    </row>
  </sheetData>
  <pageMargins left="0.7" right="0.45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4"/>
  <sheetViews>
    <sheetView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8"/>
  <cols>
    <col min="1" max="1" width="39.140625" style="207" customWidth="1"/>
    <col min="2" max="2" width="7.5703125" style="376" bestFit="1" customWidth="1"/>
    <col min="3" max="4" width="8.140625" style="376" bestFit="1" customWidth="1"/>
    <col min="5" max="9" width="8.42578125" style="376" bestFit="1" customWidth="1"/>
    <col min="10" max="10" width="8.7109375" style="376" bestFit="1" customWidth="1"/>
    <col min="11" max="11" width="8.140625" style="376" bestFit="1" customWidth="1"/>
    <col min="12" max="13" width="10.7109375" style="376" bestFit="1" customWidth="1"/>
    <col min="14" max="14" width="10.28515625" style="376" bestFit="1" customWidth="1"/>
    <col min="15" max="15" width="11.28515625" style="376" bestFit="1" customWidth="1"/>
    <col min="16" max="16" width="12.28515625" style="376" bestFit="1" customWidth="1"/>
    <col min="17" max="18" width="12.7109375" style="376" bestFit="1" customWidth="1"/>
    <col min="19" max="19" width="12.28515625" style="376" bestFit="1" customWidth="1"/>
    <col min="20" max="20" width="12.7109375" style="376" bestFit="1" customWidth="1"/>
    <col min="21" max="21" width="12" style="376" bestFit="1" customWidth="1"/>
    <col min="22" max="27" width="11.7109375" style="207" bestFit="1" customWidth="1"/>
    <col min="28" max="39" width="13" style="207" bestFit="1" customWidth="1"/>
    <col min="40" max="44" width="14.42578125" style="207" bestFit="1" customWidth="1"/>
    <col min="45" max="52" width="16" style="207" bestFit="1" customWidth="1"/>
    <col min="53" max="16384" width="9.140625" style="207"/>
  </cols>
  <sheetData>
    <row r="1" spans="1:52" s="218" customFormat="1" ht="24.95" customHeight="1" thickBot="1">
      <c r="A1" s="92" t="s">
        <v>118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8"/>
      <c r="P1" s="349"/>
      <c r="Q1" s="349"/>
      <c r="R1" s="349"/>
      <c r="S1" s="349"/>
      <c r="T1" s="349"/>
      <c r="U1" s="349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</row>
    <row r="2" spans="1:52" s="221" customFormat="1" ht="24.95" customHeight="1" thickBot="1">
      <c r="A2" s="209" t="s">
        <v>119</v>
      </c>
      <c r="B2" s="350">
        <v>1961</v>
      </c>
      <c r="C2" s="350">
        <v>1962</v>
      </c>
      <c r="D2" s="350">
        <v>1963</v>
      </c>
      <c r="E2" s="350">
        <v>1964</v>
      </c>
      <c r="F2" s="350">
        <v>1965</v>
      </c>
      <c r="G2" s="350">
        <v>1966</v>
      </c>
      <c r="H2" s="350">
        <v>1967</v>
      </c>
      <c r="I2" s="350">
        <v>1968</v>
      </c>
      <c r="J2" s="350">
        <v>1969</v>
      </c>
      <c r="K2" s="350">
        <v>1970</v>
      </c>
      <c r="L2" s="350">
        <v>1971</v>
      </c>
      <c r="M2" s="350">
        <v>1972</v>
      </c>
      <c r="N2" s="350">
        <v>1973</v>
      </c>
      <c r="O2" s="350">
        <v>1974</v>
      </c>
      <c r="P2" s="350">
        <v>1975</v>
      </c>
      <c r="Q2" s="350">
        <v>1976</v>
      </c>
      <c r="R2" s="350">
        <v>1977</v>
      </c>
      <c r="S2" s="350">
        <v>1978</v>
      </c>
      <c r="T2" s="350">
        <v>1979</v>
      </c>
      <c r="U2" s="350">
        <v>1980</v>
      </c>
      <c r="V2" s="210">
        <v>1981</v>
      </c>
      <c r="W2" s="210">
        <v>1982</v>
      </c>
      <c r="X2" s="210">
        <v>1983</v>
      </c>
      <c r="Y2" s="210">
        <v>1984</v>
      </c>
      <c r="Z2" s="210">
        <v>1985</v>
      </c>
      <c r="AA2" s="210">
        <v>1986</v>
      </c>
      <c r="AB2" s="210">
        <v>1987</v>
      </c>
      <c r="AC2" s="210">
        <v>1988</v>
      </c>
      <c r="AD2" s="210">
        <v>1989</v>
      </c>
      <c r="AE2" s="210">
        <v>1990</v>
      </c>
      <c r="AF2" s="210">
        <v>1991</v>
      </c>
      <c r="AG2" s="210">
        <v>1992</v>
      </c>
      <c r="AH2" s="210">
        <v>1993</v>
      </c>
      <c r="AI2" s="210">
        <v>1994</v>
      </c>
      <c r="AJ2" s="210">
        <v>1995</v>
      </c>
      <c r="AK2" s="210">
        <v>1996</v>
      </c>
      <c r="AL2" s="210">
        <v>1997</v>
      </c>
      <c r="AM2" s="210">
        <v>1998</v>
      </c>
      <c r="AN2" s="210">
        <v>1999</v>
      </c>
      <c r="AO2" s="219">
        <v>2000</v>
      </c>
      <c r="AP2" s="210">
        <v>2001</v>
      </c>
      <c r="AQ2" s="210">
        <v>2002</v>
      </c>
      <c r="AR2" s="210">
        <v>2003</v>
      </c>
      <c r="AS2" s="210" t="s">
        <v>154</v>
      </c>
      <c r="AT2" s="210" t="s">
        <v>155</v>
      </c>
      <c r="AU2" s="210" t="s">
        <v>156</v>
      </c>
      <c r="AV2" s="210" t="s">
        <v>157</v>
      </c>
      <c r="AW2" s="210" t="s">
        <v>158</v>
      </c>
      <c r="AX2" s="210" t="s">
        <v>159</v>
      </c>
      <c r="AY2" s="210" t="s">
        <v>160</v>
      </c>
      <c r="AZ2" s="210" t="s">
        <v>171</v>
      </c>
    </row>
    <row r="3" spans="1:52" s="222" customFormat="1" ht="24.95" customHeight="1">
      <c r="A3" s="150" t="s">
        <v>120</v>
      </c>
      <c r="B3" s="351">
        <v>14.728079534606204</v>
      </c>
      <c r="C3" s="351">
        <v>26.412494683687228</v>
      </c>
      <c r="D3" s="351">
        <v>38.37905250962833</v>
      </c>
      <c r="E3" s="351">
        <v>47.331973867273263</v>
      </c>
      <c r="F3" s="351">
        <v>45.491584036992364</v>
      </c>
      <c r="G3" s="351">
        <v>43.990190671871794</v>
      </c>
      <c r="H3" s="351">
        <v>69.576237670617644</v>
      </c>
      <c r="I3" s="351">
        <v>114.92069763611407</v>
      </c>
      <c r="J3" s="351">
        <v>81.815892820860142</v>
      </c>
      <c r="K3" s="351">
        <v>135.17812182526245</v>
      </c>
      <c r="L3" s="351">
        <v>303.40326583932074</v>
      </c>
      <c r="M3" s="351">
        <v>357.16851235573171</v>
      </c>
      <c r="N3" s="351">
        <v>364.37030716723541</v>
      </c>
      <c r="O3" s="351">
        <v>310.87564197166466</v>
      </c>
      <c r="P3" s="351">
        <v>610.10641724793925</v>
      </c>
      <c r="Q3" s="351">
        <v>639.42351770131722</v>
      </c>
      <c r="R3" s="351">
        <v>727.90644097603865</v>
      </c>
      <c r="S3" s="351">
        <v>561.02567207556308</v>
      </c>
      <c r="T3" s="351">
        <v>452.31098822971802</v>
      </c>
      <c r="U3" s="351">
        <v>595.1297628828554</v>
      </c>
      <c r="V3" s="151">
        <v>914.91105020318321</v>
      </c>
      <c r="W3" s="151">
        <v>1039.3670419911953</v>
      </c>
      <c r="X3" s="152">
        <v>896.80801727057235</v>
      </c>
      <c r="Y3" s="152">
        <v>1100.056563240772</v>
      </c>
      <c r="Z3" s="152">
        <v>1430.1962326447679</v>
      </c>
      <c r="AA3" s="152">
        <v>1452.9430049949203</v>
      </c>
      <c r="AB3" s="151">
        <v>3843.0790848265974</v>
      </c>
      <c r="AC3" s="151">
        <v>5777.8</v>
      </c>
      <c r="AD3" s="151">
        <v>6270.5</v>
      </c>
      <c r="AE3" s="151">
        <v>6540.2</v>
      </c>
      <c r="AF3" s="151">
        <v>6953.8</v>
      </c>
      <c r="AG3" s="151">
        <v>8684.507722082697</v>
      </c>
      <c r="AH3" s="151">
        <v>30570.167259652604</v>
      </c>
      <c r="AI3" s="151">
        <v>20535.640233796719</v>
      </c>
      <c r="AJ3" s="151">
        <v>28757.9</v>
      </c>
      <c r="AK3" s="151">
        <v>46547.284963803126</v>
      </c>
      <c r="AL3" s="152">
        <v>56184.348105491641</v>
      </c>
      <c r="AM3" s="152">
        <v>50678.786274974918</v>
      </c>
      <c r="AN3" s="152">
        <v>183637.31334982917</v>
      </c>
      <c r="AO3" s="152">
        <v>144530.10694778778</v>
      </c>
      <c r="AP3" s="151">
        <v>180800.94902896284</v>
      </c>
      <c r="AQ3" s="152">
        <v>266509.76270455588</v>
      </c>
      <c r="AR3" s="152">
        <v>307973.3100715102</v>
      </c>
      <c r="AS3" s="214">
        <f t="shared" ref="AS3:AY3" si="0">SUM(AS4:AS7)</f>
        <v>306767.46172661328</v>
      </c>
      <c r="AT3" s="214">
        <f t="shared" si="0"/>
        <v>434671.79597650823</v>
      </c>
      <c r="AU3" s="214">
        <f t="shared" si="0"/>
        <v>522198.18439399899</v>
      </c>
      <c r="AV3" s="214">
        <f t="shared" si="0"/>
        <v>626358.58331698307</v>
      </c>
      <c r="AW3" s="214">
        <f t="shared" si="0"/>
        <v>731022.79262095015</v>
      </c>
      <c r="AX3" s="214">
        <f t="shared" si="0"/>
        <v>820794.6969486099</v>
      </c>
      <c r="AY3" s="214">
        <f t="shared" si="0"/>
        <v>1267095.11231043</v>
      </c>
      <c r="AZ3" s="214">
        <f>SUM(AZ4:AZ7)</f>
        <v>1427069.5044961201</v>
      </c>
    </row>
    <row r="4" spans="1:52" s="223" customFormat="1" ht="24.95" customHeight="1">
      <c r="A4" s="153" t="s">
        <v>121</v>
      </c>
      <c r="B4" s="352">
        <v>5.2618859785202865</v>
      </c>
      <c r="C4" s="353">
        <v>7.7079770410563615</v>
      </c>
      <c r="D4" s="353">
        <v>21.401613175940131</v>
      </c>
      <c r="E4" s="352">
        <v>18.680869891818976</v>
      </c>
      <c r="F4" s="352">
        <v>17.763868415761962</v>
      </c>
      <c r="G4" s="352">
        <v>17.451293815492093</v>
      </c>
      <c r="H4" s="353">
        <v>8.9056999758999211</v>
      </c>
      <c r="I4" s="352">
        <v>3.102628641146866</v>
      </c>
      <c r="J4" s="354">
        <v>81.815892820860142</v>
      </c>
      <c r="K4" s="354">
        <v>135.17812182526245</v>
      </c>
      <c r="L4" s="353">
        <v>303.40326583932074</v>
      </c>
      <c r="M4" s="353">
        <v>357.16851235573171</v>
      </c>
      <c r="N4" s="353">
        <v>364.37030716723541</v>
      </c>
      <c r="O4" s="353">
        <v>310.87564197166466</v>
      </c>
      <c r="P4" s="353">
        <v>610.10641724793925</v>
      </c>
      <c r="Q4" s="353">
        <v>639.42351770131722</v>
      </c>
      <c r="R4" s="353">
        <v>727.90644097603865</v>
      </c>
      <c r="S4" s="353">
        <v>561.02567207556308</v>
      </c>
      <c r="T4" s="353">
        <v>452.31098822971802</v>
      </c>
      <c r="U4" s="353">
        <v>595.1297628828554</v>
      </c>
      <c r="V4" s="154">
        <v>914.91105020318321</v>
      </c>
      <c r="W4" s="154">
        <v>1039.3670419911953</v>
      </c>
      <c r="X4" s="155">
        <v>896.80801727057235</v>
      </c>
      <c r="Y4" s="155">
        <v>1100.056563240772</v>
      </c>
      <c r="Z4" s="155">
        <v>1430.1962326447679</v>
      </c>
      <c r="AA4" s="155">
        <v>1452.9430049949203</v>
      </c>
      <c r="AB4" s="154">
        <v>3843.0790848265974</v>
      </c>
      <c r="AC4" s="154">
        <v>5777.8</v>
      </c>
      <c r="AD4" s="154">
        <v>6270.5</v>
      </c>
      <c r="AE4" s="154">
        <v>6540.2</v>
      </c>
      <c r="AF4" s="154">
        <v>6953.8</v>
      </c>
      <c r="AG4" s="154">
        <v>8684.507722082697</v>
      </c>
      <c r="AH4" s="154">
        <v>30570.167259652604</v>
      </c>
      <c r="AI4" s="154">
        <v>11933.807155606632</v>
      </c>
      <c r="AJ4" s="154">
        <v>16902.7</v>
      </c>
      <c r="AK4" s="154">
        <v>24564.591237420122</v>
      </c>
      <c r="AL4" s="155">
        <v>30915.460463021423</v>
      </c>
      <c r="AM4" s="155">
        <v>23933.592293006222</v>
      </c>
      <c r="AN4" s="155">
        <v>85793.033677725602</v>
      </c>
      <c r="AO4" s="155">
        <v>67455.001500408966</v>
      </c>
      <c r="AP4" s="154">
        <v>75076.041661991723</v>
      </c>
      <c r="AQ4" s="155">
        <v>117941.67269566079</v>
      </c>
      <c r="AR4" s="155">
        <v>166124.92422256668</v>
      </c>
      <c r="AS4" s="155">
        <v>101261.70939953699</v>
      </c>
      <c r="AT4" s="155">
        <v>248730.29818794201</v>
      </c>
      <c r="AU4" s="155">
        <v>284616.89831999899</v>
      </c>
      <c r="AV4" s="155">
        <v>310108.00015719299</v>
      </c>
      <c r="AW4" s="155">
        <v>369533.42405807198</v>
      </c>
      <c r="AX4" s="155">
        <v>437930.82896249997</v>
      </c>
      <c r="AY4" s="155">
        <v>694536.53599150002</v>
      </c>
      <c r="AZ4" s="155">
        <v>699218.39760532998</v>
      </c>
    </row>
    <row r="5" spans="1:52" s="223" customFormat="1" ht="24.95" customHeight="1">
      <c r="A5" s="153" t="s">
        <v>122</v>
      </c>
      <c r="B5" s="352">
        <v>9.4661935560859174</v>
      </c>
      <c r="C5" s="353">
        <v>18.704517642630869</v>
      </c>
      <c r="D5" s="353">
        <v>16.977439333688199</v>
      </c>
      <c r="E5" s="352">
        <v>28.651103975454284</v>
      </c>
      <c r="F5" s="352">
        <v>27.727715621230402</v>
      </c>
      <c r="G5" s="352">
        <v>26.538896856379701</v>
      </c>
      <c r="H5" s="353">
        <v>60.670537694717716</v>
      </c>
      <c r="I5" s="352">
        <v>111.81806899496721</v>
      </c>
      <c r="J5" s="354">
        <v>0</v>
      </c>
      <c r="K5" s="354">
        <v>0</v>
      </c>
      <c r="L5" s="353">
        <v>0</v>
      </c>
      <c r="M5" s="353">
        <v>0</v>
      </c>
      <c r="N5" s="353">
        <v>0</v>
      </c>
      <c r="O5" s="353">
        <v>0</v>
      </c>
      <c r="P5" s="353">
        <v>0</v>
      </c>
      <c r="Q5" s="353">
        <v>0</v>
      </c>
      <c r="R5" s="353">
        <v>0</v>
      </c>
      <c r="S5" s="353">
        <v>0</v>
      </c>
      <c r="T5" s="353">
        <v>0</v>
      </c>
      <c r="U5" s="353">
        <v>0</v>
      </c>
      <c r="V5" s="69" t="s">
        <v>33</v>
      </c>
      <c r="W5" s="69" t="s">
        <v>33</v>
      </c>
      <c r="X5" s="69" t="s">
        <v>33</v>
      </c>
      <c r="Y5" s="69" t="s">
        <v>33</v>
      </c>
      <c r="Z5" s="69" t="s">
        <v>33</v>
      </c>
      <c r="AA5" s="69" t="s">
        <v>33</v>
      </c>
      <c r="AB5" s="69" t="s">
        <v>33</v>
      </c>
      <c r="AC5" s="69" t="s">
        <v>33</v>
      </c>
      <c r="AD5" s="69" t="s">
        <v>33</v>
      </c>
      <c r="AE5" s="69" t="s">
        <v>33</v>
      </c>
      <c r="AF5" s="69" t="s">
        <v>33</v>
      </c>
      <c r="AG5" s="69" t="s">
        <v>33</v>
      </c>
      <c r="AH5" s="69" t="s">
        <v>33</v>
      </c>
      <c r="AI5" s="154">
        <v>4206.0672770173251</v>
      </c>
      <c r="AJ5" s="154">
        <v>6597.6</v>
      </c>
      <c r="AK5" s="154">
        <v>10823.299967660983</v>
      </c>
      <c r="AL5" s="154">
        <v>14206.329260366769</v>
      </c>
      <c r="AM5" s="154">
        <v>14762.73825705428</v>
      </c>
      <c r="AN5" s="154">
        <v>53155.440856435896</v>
      </c>
      <c r="AO5" s="154">
        <v>43402.317244652972</v>
      </c>
      <c r="AP5" s="154">
        <v>47069.243693997712</v>
      </c>
      <c r="AQ5" s="155">
        <v>69133.822732007699</v>
      </c>
      <c r="AR5" s="155">
        <v>51064.294449919813</v>
      </c>
      <c r="AS5" s="155">
        <v>76324.370438057304</v>
      </c>
      <c r="AT5" s="155">
        <v>71671.784879248095</v>
      </c>
      <c r="AU5" s="155">
        <v>84154.014374000006</v>
      </c>
      <c r="AV5" s="155">
        <v>72097.546440770006</v>
      </c>
      <c r="AW5" s="155">
        <v>95849.627009554999</v>
      </c>
      <c r="AX5" s="155">
        <v>54842.641989999996</v>
      </c>
      <c r="AY5" s="155">
        <v>198710.54364754999</v>
      </c>
      <c r="AZ5" s="155">
        <v>283204.86460163997</v>
      </c>
    </row>
    <row r="6" spans="1:52" s="223" customFormat="1" ht="24.95" customHeight="1">
      <c r="A6" s="153" t="s">
        <v>123</v>
      </c>
      <c r="B6" s="352">
        <v>0</v>
      </c>
      <c r="C6" s="353">
        <v>0</v>
      </c>
      <c r="D6" s="353">
        <v>0</v>
      </c>
      <c r="E6" s="352">
        <v>0</v>
      </c>
      <c r="F6" s="352">
        <v>0</v>
      </c>
      <c r="G6" s="352">
        <v>0</v>
      </c>
      <c r="H6" s="353">
        <v>0</v>
      </c>
      <c r="I6" s="352">
        <v>0</v>
      </c>
      <c r="J6" s="354">
        <v>0</v>
      </c>
      <c r="K6" s="354">
        <v>0</v>
      </c>
      <c r="L6" s="353">
        <v>0</v>
      </c>
      <c r="M6" s="353">
        <v>0</v>
      </c>
      <c r="N6" s="353">
        <v>0</v>
      </c>
      <c r="O6" s="353">
        <v>0</v>
      </c>
      <c r="P6" s="353">
        <v>0</v>
      </c>
      <c r="Q6" s="353">
        <v>0</v>
      </c>
      <c r="R6" s="353">
        <v>0</v>
      </c>
      <c r="S6" s="353">
        <v>0</v>
      </c>
      <c r="T6" s="353">
        <v>0</v>
      </c>
      <c r="U6" s="353">
        <v>0</v>
      </c>
      <c r="V6" s="69" t="s">
        <v>33</v>
      </c>
      <c r="W6" s="69" t="s">
        <v>33</v>
      </c>
      <c r="X6" s="69" t="s">
        <v>33</v>
      </c>
      <c r="Y6" s="69" t="s">
        <v>33</v>
      </c>
      <c r="Z6" s="69" t="s">
        <v>33</v>
      </c>
      <c r="AA6" s="69" t="s">
        <v>33</v>
      </c>
      <c r="AB6" s="69" t="s">
        <v>33</v>
      </c>
      <c r="AC6" s="69" t="s">
        <v>33</v>
      </c>
      <c r="AD6" s="69" t="s">
        <v>33</v>
      </c>
      <c r="AE6" s="69" t="s">
        <v>33</v>
      </c>
      <c r="AF6" s="69" t="s">
        <v>33</v>
      </c>
      <c r="AG6" s="69" t="s">
        <v>33</v>
      </c>
      <c r="AH6" s="69" t="s">
        <v>33</v>
      </c>
      <c r="AI6" s="154">
        <v>4395.7658011727626</v>
      </c>
      <c r="AJ6" s="154">
        <v>5257.6</v>
      </c>
      <c r="AK6" s="154">
        <v>11159.393758722023</v>
      </c>
      <c r="AL6" s="154">
        <v>11062.558382103443</v>
      </c>
      <c r="AM6" s="154">
        <v>11982.455724914416</v>
      </c>
      <c r="AN6" s="154">
        <v>38663.972711205373</v>
      </c>
      <c r="AO6" s="154">
        <v>25154.667038385775</v>
      </c>
      <c r="AP6" s="154">
        <v>38853.054999836015</v>
      </c>
      <c r="AQ6" s="155">
        <v>63236.056225006105</v>
      </c>
      <c r="AR6" s="155">
        <v>68379.711741352861</v>
      </c>
      <c r="AS6" s="155">
        <v>97799.990437518994</v>
      </c>
      <c r="AT6" s="155">
        <v>81950.092068924394</v>
      </c>
      <c r="AU6" s="155">
        <v>117955.241804</v>
      </c>
      <c r="AV6" s="155">
        <v>181285.13732802001</v>
      </c>
      <c r="AW6" s="155">
        <v>196901.823994317</v>
      </c>
      <c r="AX6" s="155">
        <v>221649.82189408</v>
      </c>
      <c r="AY6" s="155">
        <v>224196.58898145001</v>
      </c>
      <c r="AZ6" s="155">
        <v>279963.0739204</v>
      </c>
    </row>
    <row r="7" spans="1:52" s="223" customFormat="1" ht="24.95" customHeight="1">
      <c r="A7" s="153" t="s">
        <v>124</v>
      </c>
      <c r="B7" s="352">
        <v>0</v>
      </c>
      <c r="C7" s="353">
        <v>0</v>
      </c>
      <c r="D7" s="353">
        <v>0</v>
      </c>
      <c r="E7" s="352">
        <v>0</v>
      </c>
      <c r="F7" s="352">
        <v>0</v>
      </c>
      <c r="G7" s="352">
        <v>0</v>
      </c>
      <c r="H7" s="353">
        <v>0</v>
      </c>
      <c r="I7" s="352">
        <v>0</v>
      </c>
      <c r="J7" s="354">
        <v>0</v>
      </c>
      <c r="K7" s="354">
        <v>0</v>
      </c>
      <c r="L7" s="353">
        <v>0</v>
      </c>
      <c r="M7" s="353">
        <v>0</v>
      </c>
      <c r="N7" s="353">
        <v>0</v>
      </c>
      <c r="O7" s="353">
        <v>0</v>
      </c>
      <c r="P7" s="353">
        <v>0</v>
      </c>
      <c r="Q7" s="353">
        <v>0</v>
      </c>
      <c r="R7" s="353">
        <v>0</v>
      </c>
      <c r="S7" s="353">
        <v>0</v>
      </c>
      <c r="T7" s="353">
        <v>0</v>
      </c>
      <c r="U7" s="353">
        <v>0</v>
      </c>
      <c r="V7" s="69" t="s">
        <v>33</v>
      </c>
      <c r="W7" s="69" t="s">
        <v>33</v>
      </c>
      <c r="X7" s="69" t="s">
        <v>33</v>
      </c>
      <c r="Y7" s="69" t="s">
        <v>33</v>
      </c>
      <c r="Z7" s="69" t="s">
        <v>33</v>
      </c>
      <c r="AA7" s="69" t="s">
        <v>33</v>
      </c>
      <c r="AB7" s="69" t="s">
        <v>33</v>
      </c>
      <c r="AC7" s="69" t="s">
        <v>33</v>
      </c>
      <c r="AD7" s="69" t="s">
        <v>33</v>
      </c>
      <c r="AE7" s="69" t="s">
        <v>33</v>
      </c>
      <c r="AF7" s="69" t="s">
        <v>33</v>
      </c>
      <c r="AG7" s="69" t="s">
        <v>33</v>
      </c>
      <c r="AH7" s="69" t="s">
        <v>33</v>
      </c>
      <c r="AI7" s="69" t="s">
        <v>33</v>
      </c>
      <c r="AJ7" s="69" t="s">
        <v>33</v>
      </c>
      <c r="AK7" s="69" t="s">
        <v>33</v>
      </c>
      <c r="AL7" s="69" t="s">
        <v>33</v>
      </c>
      <c r="AM7" s="69" t="s">
        <v>33</v>
      </c>
      <c r="AN7" s="154">
        <v>6024.8661044622877</v>
      </c>
      <c r="AO7" s="154">
        <v>8518.1211643400638</v>
      </c>
      <c r="AP7" s="154">
        <v>19802.608673137373</v>
      </c>
      <c r="AQ7" s="154">
        <v>16198.211051881246</v>
      </c>
      <c r="AR7" s="154">
        <v>22404.379657670877</v>
      </c>
      <c r="AS7" s="155">
        <v>31381.3914515</v>
      </c>
      <c r="AT7" s="155">
        <v>32319.620840393702</v>
      </c>
      <c r="AU7" s="155">
        <v>35472.029896</v>
      </c>
      <c r="AV7" s="155">
        <v>62867.899390999999</v>
      </c>
      <c r="AW7" s="155">
        <v>68737.917559006193</v>
      </c>
      <c r="AX7" s="155">
        <v>106371.40410203001</v>
      </c>
      <c r="AY7" s="155">
        <v>149651.44368992999</v>
      </c>
      <c r="AZ7" s="155">
        <v>164683.16836874999</v>
      </c>
    </row>
    <row r="8" spans="1:52" s="222" customFormat="1" ht="24.95" customHeight="1">
      <c r="A8" s="150" t="s">
        <v>125</v>
      </c>
      <c r="B8" s="351">
        <v>16.496489319809069</v>
      </c>
      <c r="C8" s="351">
        <v>16.293337640748987</v>
      </c>
      <c r="D8" s="351">
        <v>15.422797382346495</v>
      </c>
      <c r="E8" s="351">
        <v>18.852114370354698</v>
      </c>
      <c r="F8" s="351">
        <v>18.528499095295537</v>
      </c>
      <c r="G8" s="351">
        <v>22.391198274090819</v>
      </c>
      <c r="H8" s="351">
        <v>7.685640996428809</v>
      </c>
      <c r="I8" s="351">
        <v>3.5663548574043</v>
      </c>
      <c r="J8" s="351">
        <v>26.35770064341348</v>
      </c>
      <c r="K8" s="351">
        <v>43.54880629867931</v>
      </c>
      <c r="L8" s="351">
        <v>18.290267798824299</v>
      </c>
      <c r="M8" s="351">
        <v>21.073157261205122</v>
      </c>
      <c r="N8" s="351">
        <v>24.943686006825935</v>
      </c>
      <c r="O8" s="351">
        <v>53.118650383707198</v>
      </c>
      <c r="P8" s="351">
        <v>166.19821390826465</v>
      </c>
      <c r="Q8" s="351">
        <v>401.68101795016423</v>
      </c>
      <c r="R8" s="351">
        <v>257.6777606800029</v>
      </c>
      <c r="S8" s="351">
        <v>224.46112860256719</v>
      </c>
      <c r="T8" s="351">
        <v>214.42704795007506</v>
      </c>
      <c r="U8" s="351">
        <v>270.44953793046346</v>
      </c>
      <c r="V8" s="151">
        <v>294.7465430635512</v>
      </c>
      <c r="W8" s="151">
        <v>334.8411220228017</v>
      </c>
      <c r="X8" s="156">
        <v>288.91449373518458</v>
      </c>
      <c r="Y8" s="156">
        <v>354.39277853030814</v>
      </c>
      <c r="Z8" s="156">
        <v>460.75014109944686</v>
      </c>
      <c r="AA8" s="156">
        <v>468.07821142341118</v>
      </c>
      <c r="AB8" s="151">
        <v>297.52829327147685</v>
      </c>
      <c r="AC8" s="151">
        <v>2114.1999999999998</v>
      </c>
      <c r="AD8" s="151">
        <v>4230.1000000000004</v>
      </c>
      <c r="AE8" s="151">
        <v>3396</v>
      </c>
      <c r="AF8" s="151">
        <v>2676.9</v>
      </c>
      <c r="AG8" s="151">
        <v>1336.146012738524</v>
      </c>
      <c r="AH8" s="151">
        <v>14659.818422129052</v>
      </c>
      <c r="AI8" s="151">
        <v>10085.421535949748</v>
      </c>
      <c r="AJ8" s="151">
        <v>13820.8</v>
      </c>
      <c r="AK8" s="151">
        <v>15989.178998586212</v>
      </c>
      <c r="AL8" s="156">
        <v>22060.126406176911</v>
      </c>
      <c r="AM8" s="156">
        <v>21441.426490140962</v>
      </c>
      <c r="AN8" s="156">
        <v>71371.199663350679</v>
      </c>
      <c r="AO8" s="156">
        <v>84785.053485249868</v>
      </c>
      <c r="AP8" s="151">
        <v>79630.413668226523</v>
      </c>
      <c r="AQ8" s="156">
        <v>152185.38465751181</v>
      </c>
      <c r="AR8" s="156">
        <v>102607.58301825255</v>
      </c>
      <c r="AS8" s="214">
        <f t="shared" ref="AS8:AY8" si="1">SUM(AS9:AS11)</f>
        <v>134390.66275724329</v>
      </c>
      <c r="AT8" s="214">
        <f t="shared" si="1"/>
        <v>151646.5617775564</v>
      </c>
      <c r="AU8" s="214">
        <f t="shared" si="1"/>
        <v>194169.05716700098</v>
      </c>
      <c r="AV8" s="214">
        <f t="shared" si="1"/>
        <v>256673.80204484123</v>
      </c>
      <c r="AW8" s="214">
        <f t="shared" si="1"/>
        <v>332925.98165255587</v>
      </c>
      <c r="AX8" s="214">
        <f t="shared" si="1"/>
        <v>354233.05239694001</v>
      </c>
      <c r="AY8" s="214">
        <f t="shared" si="1"/>
        <v>550930.30163835001</v>
      </c>
      <c r="AZ8" s="214">
        <f>SUM(AZ9:AZ11)</f>
        <v>620755.52984308999</v>
      </c>
    </row>
    <row r="9" spans="1:52" s="223" customFormat="1" ht="24.95" customHeight="1">
      <c r="A9" s="153" t="s">
        <v>126</v>
      </c>
      <c r="B9" s="352">
        <v>4.5163798926014316</v>
      </c>
      <c r="C9" s="353">
        <v>8.023185208418278</v>
      </c>
      <c r="D9" s="353">
        <v>7.0202385947333816</v>
      </c>
      <c r="E9" s="352">
        <v>9.7419081122543449</v>
      </c>
      <c r="F9" s="352">
        <v>10.606294632086852</v>
      </c>
      <c r="G9" s="352">
        <v>11.933170125333882</v>
      </c>
      <c r="H9" s="353">
        <v>4.8510129483162823</v>
      </c>
      <c r="I9" s="352">
        <v>2.0150405368308673</v>
      </c>
      <c r="J9" s="354">
        <v>14.793335929563158</v>
      </c>
      <c r="K9" s="354">
        <v>24.44189383677616</v>
      </c>
      <c r="L9" s="353">
        <v>3.9449597213150458</v>
      </c>
      <c r="M9" s="353">
        <v>5.2324506124761019</v>
      </c>
      <c r="N9" s="353">
        <v>8.3412969283276439</v>
      </c>
      <c r="O9" s="353">
        <v>34.9833050472255</v>
      </c>
      <c r="P9" s="353">
        <v>126.54187486789262</v>
      </c>
      <c r="Q9" s="353">
        <v>330.40890540495701</v>
      </c>
      <c r="R9" s="353">
        <v>173.72084707261669</v>
      </c>
      <c r="S9" s="353">
        <v>167.28626786146765</v>
      </c>
      <c r="T9" s="353">
        <v>151.23191405324275</v>
      </c>
      <c r="U9" s="353">
        <v>155.80611039990828</v>
      </c>
      <c r="V9" s="154">
        <v>165.42735212777967</v>
      </c>
      <c r="W9" s="154">
        <v>187.93055085224069</v>
      </c>
      <c r="X9" s="155">
        <v>162.15409752793769</v>
      </c>
      <c r="Y9" s="155">
        <v>198.90397477141889</v>
      </c>
      <c r="Z9" s="155">
        <v>258.59735297437635</v>
      </c>
      <c r="AA9" s="155">
        <v>262.71025369680552</v>
      </c>
      <c r="AB9" s="154">
        <v>225.00537453130269</v>
      </c>
      <c r="AC9" s="154">
        <v>1458.8</v>
      </c>
      <c r="AD9" s="154">
        <v>3011.8</v>
      </c>
      <c r="AE9" s="154">
        <v>2402.8000000000002</v>
      </c>
      <c r="AF9" s="154">
        <v>1256.3</v>
      </c>
      <c r="AG9" s="154">
        <v>291.29807368666337</v>
      </c>
      <c r="AH9" s="154">
        <v>8882.3778899390818</v>
      </c>
      <c r="AI9" s="154">
        <v>7382.74256265032</v>
      </c>
      <c r="AJ9" s="154">
        <v>9746.4</v>
      </c>
      <c r="AK9" s="154">
        <v>11496.150643508379</v>
      </c>
      <c r="AL9" s="155">
        <v>14853.540208130393</v>
      </c>
      <c r="AM9" s="155">
        <v>13589.489469540878</v>
      </c>
      <c r="AN9" s="155">
        <v>43610.645126495991</v>
      </c>
      <c r="AO9" s="155">
        <v>57956.641162080232</v>
      </c>
      <c r="AP9" s="154">
        <v>39882.603460210004</v>
      </c>
      <c r="AQ9" s="155">
        <v>80530.879721999474</v>
      </c>
      <c r="AR9" s="155">
        <v>64782.153785578652</v>
      </c>
      <c r="AS9" s="155">
        <v>76527.651934833295</v>
      </c>
      <c r="AT9" s="155">
        <v>82797.109678954293</v>
      </c>
      <c r="AU9" s="155">
        <v>119017.972377001</v>
      </c>
      <c r="AV9" s="155">
        <v>150779.27297404001</v>
      </c>
      <c r="AW9" s="155">
        <v>163977.46990242301</v>
      </c>
      <c r="AX9" s="155">
        <v>137156.62313039001</v>
      </c>
      <c r="AY9" s="155">
        <v>170770.56159585001</v>
      </c>
      <c r="AZ9" s="155">
        <v>335837.88992577</v>
      </c>
    </row>
    <row r="10" spans="1:52" s="223" customFormat="1" ht="24.95" customHeight="1">
      <c r="A10" s="153" t="s">
        <v>127</v>
      </c>
      <c r="B10" s="352">
        <v>1.8117531622911693</v>
      </c>
      <c r="C10" s="353">
        <v>2.3006946648684248</v>
      </c>
      <c r="D10" s="353">
        <v>2.3151053636847543</v>
      </c>
      <c r="E10" s="352">
        <v>3.6037449149628378</v>
      </c>
      <c r="F10" s="352">
        <v>1.8761041415359871</v>
      </c>
      <c r="G10" s="352">
        <v>0.54634888021368411</v>
      </c>
      <c r="H10" s="353">
        <v>0.7159627544201741</v>
      </c>
      <c r="I10" s="352">
        <v>0.32694366326063751</v>
      </c>
      <c r="J10" s="354">
        <v>7.5526125973586185</v>
      </c>
      <c r="K10" s="354">
        <v>12.478602268879108</v>
      </c>
      <c r="L10" s="353">
        <v>12.64180274330503</v>
      </c>
      <c r="M10" s="353">
        <v>14.263803724421154</v>
      </c>
      <c r="N10" s="353">
        <v>14.677474402730372</v>
      </c>
      <c r="O10" s="353">
        <v>16.288226829988194</v>
      </c>
      <c r="P10" s="353">
        <v>36.072238427393785</v>
      </c>
      <c r="Q10" s="353">
        <v>52.852765519758456</v>
      </c>
      <c r="R10" s="353">
        <v>59.469480471898585</v>
      </c>
      <c r="S10" s="353">
        <v>40.475902155485585</v>
      </c>
      <c r="T10" s="353">
        <v>15.316217710719645</v>
      </c>
      <c r="U10" s="353">
        <v>52.792288438389669</v>
      </c>
      <c r="V10" s="154">
        <v>84.457536121458403</v>
      </c>
      <c r="W10" s="154">
        <v>95.946353990292366</v>
      </c>
      <c r="X10" s="155">
        <v>82.786403657297669</v>
      </c>
      <c r="Y10" s="155">
        <v>101.54874280392821</v>
      </c>
      <c r="Z10" s="155">
        <v>132.02469240320576</v>
      </c>
      <c r="AA10" s="155">
        <v>134.12449909696352</v>
      </c>
      <c r="AB10" s="154">
        <v>41.314546171001908</v>
      </c>
      <c r="AC10" s="154">
        <v>422.8</v>
      </c>
      <c r="AD10" s="154">
        <v>575.29999999999995</v>
      </c>
      <c r="AE10" s="154">
        <v>500.7</v>
      </c>
      <c r="AF10" s="154">
        <v>618.20000000000005</v>
      </c>
      <c r="AG10" s="154">
        <v>150.16072417989281</v>
      </c>
      <c r="AH10" s="154">
        <v>3871.6008867398068</v>
      </c>
      <c r="AI10" s="154">
        <v>2093.9837089166399</v>
      </c>
      <c r="AJ10" s="154">
        <v>3320.7</v>
      </c>
      <c r="AK10" s="154">
        <v>3023.7073874488092</v>
      </c>
      <c r="AL10" s="155">
        <v>3891.0987994139869</v>
      </c>
      <c r="AM10" s="155">
        <v>4742.2667207558306</v>
      </c>
      <c r="AN10" s="155">
        <v>16638.772810853574</v>
      </c>
      <c r="AO10" s="155">
        <v>15218.08212815622</v>
      </c>
      <c r="AP10" s="154">
        <v>24522.272404799347</v>
      </c>
      <c r="AQ10" s="155">
        <v>40621.41713164383</v>
      </c>
      <c r="AR10" s="155">
        <v>33267.982269762681</v>
      </c>
      <c r="AS10" s="155">
        <v>34198.483883000001</v>
      </c>
      <c r="AT10" s="155">
        <v>55662.997370055498</v>
      </c>
      <c r="AU10" s="155">
        <v>62253.622007999998</v>
      </c>
      <c r="AV10" s="155">
        <v>81909.366061566805</v>
      </c>
      <c r="AW10" s="155">
        <v>98219.319419546795</v>
      </c>
      <c r="AX10" s="155">
        <v>90202.596315970004</v>
      </c>
      <c r="AY10" s="155">
        <v>99119.918972929998</v>
      </c>
      <c r="AZ10" s="155">
        <v>231803.49025291001</v>
      </c>
    </row>
    <row r="11" spans="1:52" s="223" customFormat="1" ht="24.95" customHeight="1">
      <c r="A11" s="153" t="s">
        <v>128</v>
      </c>
      <c r="B11" s="352">
        <v>10.168356264916468</v>
      </c>
      <c r="C11" s="353">
        <v>5.9694577674622842</v>
      </c>
      <c r="D11" s="353">
        <v>6.0874534239283582</v>
      </c>
      <c r="E11" s="352">
        <v>5.5064613431375147</v>
      </c>
      <c r="F11" s="352">
        <v>6.0461003216726983</v>
      </c>
      <c r="G11" s="352">
        <v>9.9116792685432511</v>
      </c>
      <c r="H11" s="353">
        <v>2.1186652936923518</v>
      </c>
      <c r="I11" s="352">
        <v>1.2243706573127955</v>
      </c>
      <c r="J11" s="354">
        <v>4.0117521164917029</v>
      </c>
      <c r="K11" s="354">
        <v>6.6283101930240429</v>
      </c>
      <c r="L11" s="353">
        <v>1.7035053342042239</v>
      </c>
      <c r="M11" s="353">
        <v>1.5769029243078663</v>
      </c>
      <c r="N11" s="353">
        <v>1.9249146757679179</v>
      </c>
      <c r="O11" s="353">
        <v>1.8471185064935063</v>
      </c>
      <c r="P11" s="353">
        <v>3.5841006129782289</v>
      </c>
      <c r="Q11" s="353">
        <v>18.419347025448754</v>
      </c>
      <c r="R11" s="353">
        <v>24.487433135487652</v>
      </c>
      <c r="S11" s="353">
        <v>16.698958585613948</v>
      </c>
      <c r="T11" s="353">
        <v>47.878916186112647</v>
      </c>
      <c r="U11" s="353">
        <v>61.851139092165518</v>
      </c>
      <c r="V11" s="154">
        <v>44.861654814313127</v>
      </c>
      <c r="W11" s="154">
        <v>50.964217180268655</v>
      </c>
      <c r="X11" s="155">
        <v>43.973992549949202</v>
      </c>
      <c r="Y11" s="155">
        <v>53.940060954961048</v>
      </c>
      <c r="Z11" s="155">
        <v>70.128095721864753</v>
      </c>
      <c r="AA11" s="155">
        <v>71.243458629642163</v>
      </c>
      <c r="AB11" s="154">
        <v>31.208372569172212</v>
      </c>
      <c r="AC11" s="154">
        <v>232.6</v>
      </c>
      <c r="AD11" s="154">
        <v>643</v>
      </c>
      <c r="AE11" s="154">
        <v>492.5</v>
      </c>
      <c r="AF11" s="154">
        <v>802.4</v>
      </c>
      <c r="AG11" s="154">
        <v>894.68721487196763</v>
      </c>
      <c r="AH11" s="154">
        <v>1905.8396454501628</v>
      </c>
      <c r="AI11" s="154">
        <v>608.69526438278831</v>
      </c>
      <c r="AJ11" s="154">
        <v>753.7</v>
      </c>
      <c r="AK11" s="154">
        <v>1469.3209676290251</v>
      </c>
      <c r="AL11" s="155">
        <v>3315.4873986325333</v>
      </c>
      <c r="AM11" s="155">
        <v>3109.6702998442515</v>
      </c>
      <c r="AN11" s="155">
        <v>11121.781726001112</v>
      </c>
      <c r="AO11" s="155">
        <v>11610.330195013421</v>
      </c>
      <c r="AP11" s="154">
        <v>15225.53780321717</v>
      </c>
      <c r="AQ11" s="155">
        <v>31033.087803868504</v>
      </c>
      <c r="AR11" s="155">
        <v>4557.4469629112118</v>
      </c>
      <c r="AS11" s="155">
        <v>23664.52693941</v>
      </c>
      <c r="AT11" s="155">
        <v>13186.4547285466</v>
      </c>
      <c r="AU11" s="155">
        <v>12897.462782000001</v>
      </c>
      <c r="AV11" s="155">
        <v>23985.163009234398</v>
      </c>
      <c r="AW11" s="155">
        <v>70729.192330586098</v>
      </c>
      <c r="AX11" s="155">
        <v>126873.83295058001</v>
      </c>
      <c r="AY11" s="155">
        <v>281039.82106957003</v>
      </c>
      <c r="AZ11" s="155">
        <v>53114.149664409997</v>
      </c>
    </row>
    <row r="12" spans="1:52" s="222" customFormat="1" ht="24.95" customHeight="1">
      <c r="A12" s="150" t="s">
        <v>129</v>
      </c>
      <c r="B12" s="351">
        <v>57.175693496420045</v>
      </c>
      <c r="C12" s="351">
        <v>55.291412037763067</v>
      </c>
      <c r="D12" s="351">
        <v>63.099732598553395</v>
      </c>
      <c r="E12" s="351">
        <v>76.066797365567226</v>
      </c>
      <c r="F12" s="351">
        <v>86.017010052271814</v>
      </c>
      <c r="G12" s="351">
        <v>102.00333593589482</v>
      </c>
      <c r="H12" s="351">
        <v>89.309047871524669</v>
      </c>
      <c r="I12" s="351">
        <v>77.205410767119105</v>
      </c>
      <c r="J12" s="351">
        <v>15.707599559769722</v>
      </c>
      <c r="K12" s="351">
        <v>25.952461479850999</v>
      </c>
      <c r="L12" s="351">
        <v>28.152667102111909</v>
      </c>
      <c r="M12" s="351">
        <v>33.114961410465192</v>
      </c>
      <c r="N12" s="351">
        <v>42.027303754266207</v>
      </c>
      <c r="O12" s="351">
        <v>41.64412632821724</v>
      </c>
      <c r="P12" s="351">
        <v>76.191042062988799</v>
      </c>
      <c r="Q12" s="351">
        <v>89.754756295829324</v>
      </c>
      <c r="R12" s="351">
        <v>134.19113358247233</v>
      </c>
      <c r="S12" s="351">
        <v>87.436425284572522</v>
      </c>
      <c r="T12" s="351">
        <v>47.585180503989257</v>
      </c>
      <c r="U12" s="351">
        <v>108.52258249422015</v>
      </c>
      <c r="V12" s="151">
        <v>175.65115913195615</v>
      </c>
      <c r="W12" s="151">
        <v>199.54510949317077</v>
      </c>
      <c r="X12" s="156">
        <v>172.17560954961056</v>
      </c>
      <c r="Y12" s="156">
        <v>211.19671732136808</v>
      </c>
      <c r="Z12" s="156">
        <v>274.57928942318546</v>
      </c>
      <c r="AA12" s="156">
        <v>278.94637727170107</v>
      </c>
      <c r="AB12" s="151">
        <v>694.65642323519978</v>
      </c>
      <c r="AC12" s="151">
        <v>1221.2</v>
      </c>
      <c r="AD12" s="151">
        <v>1419</v>
      </c>
      <c r="AE12" s="151">
        <v>1613.7</v>
      </c>
      <c r="AF12" s="151">
        <v>1303.4000000000001</v>
      </c>
      <c r="AG12" s="151">
        <v>3080.1093286383766</v>
      </c>
      <c r="AH12" s="151">
        <v>7749.8597285728893</v>
      </c>
      <c r="AI12" s="151">
        <v>3909.8695814198518</v>
      </c>
      <c r="AJ12" s="151">
        <v>5917.9</v>
      </c>
      <c r="AK12" s="151">
        <v>4752.9610954023801</v>
      </c>
      <c r="AL12" s="156">
        <v>6200.3983762680109</v>
      </c>
      <c r="AM12" s="156">
        <v>11574.721281420152</v>
      </c>
      <c r="AN12" s="156">
        <v>87076.723742193935</v>
      </c>
      <c r="AO12" s="156">
        <v>28591.925500223861</v>
      </c>
      <c r="AP12" s="151">
        <v>53008.44637503042</v>
      </c>
      <c r="AQ12" s="156">
        <v>52951.43824801562</v>
      </c>
      <c r="AR12" s="156">
        <v>96070.733877622464</v>
      </c>
      <c r="AS12" s="214">
        <f t="shared" ref="AS12:AY12" si="2">SUM(AS13:AS16)</f>
        <v>58781.731210916638</v>
      </c>
      <c r="AT12" s="214">
        <f t="shared" si="2"/>
        <v>64308.532249609387</v>
      </c>
      <c r="AU12" s="214">
        <f t="shared" si="2"/>
        <v>79687.162148999501</v>
      </c>
      <c r="AV12" s="214">
        <f t="shared" si="2"/>
        <v>179071.9146381758</v>
      </c>
      <c r="AW12" s="214">
        <f t="shared" si="2"/>
        <v>313751.22636858514</v>
      </c>
      <c r="AX12" s="214">
        <f t="shared" si="2"/>
        <v>317191.41732004</v>
      </c>
      <c r="AY12" s="214">
        <f t="shared" si="2"/>
        <v>412996.07680030004</v>
      </c>
      <c r="AZ12" s="214">
        <f>SUM(AZ13:AZ16)</f>
        <v>310537.76315191999</v>
      </c>
    </row>
    <row r="13" spans="1:52" s="223" customFormat="1" ht="24.95" customHeight="1">
      <c r="A13" s="153" t="s">
        <v>130</v>
      </c>
      <c r="B13" s="352">
        <v>0.42187553699284008</v>
      </c>
      <c r="C13" s="353">
        <v>0.23071938023398048</v>
      </c>
      <c r="D13" s="353">
        <v>5.428135391552118</v>
      </c>
      <c r="E13" s="352">
        <v>0.79914089983336423</v>
      </c>
      <c r="F13" s="352">
        <v>6.0815728789706469</v>
      </c>
      <c r="G13" s="352">
        <v>9.5929757550852699</v>
      </c>
      <c r="H13" s="353">
        <v>6.9550667572245475</v>
      </c>
      <c r="I13" s="352">
        <v>0.72061052310507856</v>
      </c>
      <c r="J13" s="354">
        <v>1.1649981374873011</v>
      </c>
      <c r="K13" s="354">
        <v>1.9248370301388422</v>
      </c>
      <c r="L13" s="353">
        <v>3.8553015458306121</v>
      </c>
      <c r="M13" s="353">
        <v>8.8879983006443375</v>
      </c>
      <c r="N13" s="353">
        <v>10.74744027303754</v>
      </c>
      <c r="O13" s="353">
        <v>13.769428866587958</v>
      </c>
      <c r="P13" s="353">
        <v>22.429532868315366</v>
      </c>
      <c r="Q13" s="353">
        <v>11.709894157072233</v>
      </c>
      <c r="R13" s="353">
        <v>29.384919762585181</v>
      </c>
      <c r="S13" s="353">
        <v>8.6885444417534501</v>
      </c>
      <c r="T13" s="353">
        <v>9.1477683861284458</v>
      </c>
      <c r="U13" s="353">
        <v>17.138366101738097</v>
      </c>
      <c r="V13" s="154">
        <v>13.027660430071114</v>
      </c>
      <c r="W13" s="154">
        <v>14.799822214696919</v>
      </c>
      <c r="X13" s="155">
        <v>12.769886556044701</v>
      </c>
      <c r="Y13" s="155">
        <v>15.66399635963427</v>
      </c>
      <c r="Z13" s="155">
        <v>20.364942431425671</v>
      </c>
      <c r="AA13" s="155">
        <v>20.688839739248223</v>
      </c>
      <c r="AB13" s="154">
        <v>46.14517003099597</v>
      </c>
      <c r="AC13" s="154">
        <v>83</v>
      </c>
      <c r="AD13" s="154">
        <v>151.80000000000001</v>
      </c>
      <c r="AE13" s="154">
        <v>258</v>
      </c>
      <c r="AF13" s="154">
        <v>208.7</v>
      </c>
      <c r="AG13" s="154">
        <v>455.97466147114415</v>
      </c>
      <c r="AH13" s="154">
        <v>1803.8064836457131</v>
      </c>
      <c r="AI13" s="154">
        <v>1183.2907940597229</v>
      </c>
      <c r="AJ13" s="154">
        <v>1510.4</v>
      </c>
      <c r="AK13" s="154">
        <v>1592.5616728630757</v>
      </c>
      <c r="AL13" s="155">
        <v>2058.8847509984303</v>
      </c>
      <c r="AM13" s="155">
        <v>2891.704579153612</v>
      </c>
      <c r="AN13" s="155">
        <v>59316.169205339262</v>
      </c>
      <c r="AO13" s="155">
        <v>6335.7785220361402</v>
      </c>
      <c r="AP13" s="154">
        <v>7064.5463458587437</v>
      </c>
      <c r="AQ13" s="155">
        <v>9993.5537360643757</v>
      </c>
      <c r="AR13" s="155">
        <v>7537.3546081003469</v>
      </c>
      <c r="AS13" s="155">
        <v>11256.627849500001</v>
      </c>
      <c r="AT13" s="155">
        <v>16325.9582002181</v>
      </c>
      <c r="AU13" s="155">
        <v>17919.034310999501</v>
      </c>
      <c r="AV13" s="155">
        <v>32484.232065209999</v>
      </c>
      <c r="AW13" s="155">
        <v>65399.012695140598</v>
      </c>
      <c r="AX13" s="155">
        <v>22435.198508919999</v>
      </c>
      <c r="AY13" s="155">
        <v>28217.94749853</v>
      </c>
      <c r="AZ13" s="215">
        <v>41169.876517880002</v>
      </c>
    </row>
    <row r="14" spans="1:52" s="223" customFormat="1" ht="24.95" customHeight="1">
      <c r="A14" s="153" t="s">
        <v>131</v>
      </c>
      <c r="B14" s="352">
        <v>0.58946992840095469</v>
      </c>
      <c r="C14" s="353">
        <v>0.23071938023398048</v>
      </c>
      <c r="D14" s="353">
        <v>9.492681216144284</v>
      </c>
      <c r="E14" s="352">
        <v>22.056288835400853</v>
      </c>
      <c r="F14" s="352">
        <v>25.89890822275834</v>
      </c>
      <c r="G14" s="352">
        <v>24.348948428189853</v>
      </c>
      <c r="H14" s="353">
        <v>38.369759043007697</v>
      </c>
      <c r="I14" s="352">
        <v>42.295834314473076</v>
      </c>
      <c r="J14" s="354">
        <v>8.6442250253978994</v>
      </c>
      <c r="K14" s="354">
        <v>14.282189722316289</v>
      </c>
      <c r="L14" s="353">
        <v>15.600522534291313</v>
      </c>
      <c r="M14" s="353">
        <v>14.908900375274373</v>
      </c>
      <c r="N14" s="353">
        <v>17.645051194539246</v>
      </c>
      <c r="O14" s="353">
        <v>17.239772727272726</v>
      </c>
      <c r="P14" s="353">
        <v>31.967865144789684</v>
      </c>
      <c r="Q14" s="353">
        <v>46.64968645276884</v>
      </c>
      <c r="R14" s="353">
        <v>51.073789111159954</v>
      </c>
      <c r="S14" s="353">
        <v>33.609832889319442</v>
      </c>
      <c r="T14" s="353">
        <v>1.8883008136503674</v>
      </c>
      <c r="U14" s="353">
        <v>46.028754673239455</v>
      </c>
      <c r="V14" s="154">
        <v>96.66455652443841</v>
      </c>
      <c r="W14" s="154">
        <v>109.81390393949656</v>
      </c>
      <c r="X14" s="155">
        <v>94.751887910599393</v>
      </c>
      <c r="Y14" s="155">
        <v>116.22603073145953</v>
      </c>
      <c r="Z14" s="155">
        <v>151.10680381532904</v>
      </c>
      <c r="AA14" s="155">
        <v>153.51010483688904</v>
      </c>
      <c r="AB14" s="154">
        <v>409.07756793318197</v>
      </c>
      <c r="AC14" s="154">
        <v>693.6</v>
      </c>
      <c r="AD14" s="154">
        <v>491</v>
      </c>
      <c r="AE14" s="154">
        <v>634.4</v>
      </c>
      <c r="AF14" s="154">
        <v>406.8</v>
      </c>
      <c r="AG14" s="154">
        <v>1140.8684151930197</v>
      </c>
      <c r="AH14" s="154">
        <v>2323.4598786758797</v>
      </c>
      <c r="AI14" s="154">
        <v>1144.091099031293</v>
      </c>
      <c r="AJ14" s="154">
        <v>1699.1</v>
      </c>
      <c r="AK14" s="154">
        <v>932.49923314680689</v>
      </c>
      <c r="AL14" s="155">
        <v>1807.9803555908222</v>
      </c>
      <c r="AM14" s="155">
        <v>5634.6187715331753</v>
      </c>
      <c r="AN14" s="155">
        <v>16638.772810853574</v>
      </c>
      <c r="AO14" s="155">
        <v>4991.0948102316261</v>
      </c>
      <c r="AP14" s="154">
        <v>7202.0394628958675</v>
      </c>
      <c r="AQ14" s="155">
        <v>7452.1443522784984</v>
      </c>
      <c r="AR14" s="155">
        <v>16951.369756574113</v>
      </c>
      <c r="AS14" s="155">
        <v>14897.63591825</v>
      </c>
      <c r="AT14" s="155">
        <v>17915.3646111339</v>
      </c>
      <c r="AU14" s="155">
        <v>20060.424158000002</v>
      </c>
      <c r="AV14" s="155">
        <v>71361.811989180598</v>
      </c>
      <c r="AW14" s="155">
        <v>94464.268512374998</v>
      </c>
      <c r="AX14" s="155">
        <v>80628.45259873</v>
      </c>
      <c r="AY14" s="155">
        <v>57090.957594359999</v>
      </c>
      <c r="AZ14" s="215">
        <v>195862.88027550999</v>
      </c>
    </row>
    <row r="15" spans="1:52" s="223" customFormat="1" ht="24.95" customHeight="1">
      <c r="A15" s="153" t="s">
        <v>132</v>
      </c>
      <c r="B15" s="352">
        <v>50.610616646778041</v>
      </c>
      <c r="C15" s="353">
        <v>44.363112379638046</v>
      </c>
      <c r="D15" s="353">
        <v>33.936148041456612</v>
      </c>
      <c r="E15" s="352">
        <v>36.048865448197432</v>
      </c>
      <c r="F15" s="352">
        <v>48.443689083232812</v>
      </c>
      <c r="G15" s="352">
        <v>60.016424491473202</v>
      </c>
      <c r="H15" s="353">
        <v>41.613508665074605</v>
      </c>
      <c r="I15" s="352">
        <v>25.321453103553452</v>
      </c>
      <c r="J15" s="354">
        <v>2.8987355231967489</v>
      </c>
      <c r="K15" s="354">
        <v>4.7893582797155432</v>
      </c>
      <c r="L15" s="353">
        <v>5.2001741780971047</v>
      </c>
      <c r="M15" s="353">
        <v>5.3041280181264598</v>
      </c>
      <c r="N15" s="353">
        <v>7.860068259385665</v>
      </c>
      <c r="O15" s="353">
        <v>5.5413555194805193</v>
      </c>
      <c r="P15" s="353">
        <v>11.561614880574931</v>
      </c>
      <c r="Q15" s="353">
        <v>17.280005972328212</v>
      </c>
      <c r="R15" s="353">
        <v>18.960269656334727</v>
      </c>
      <c r="S15" s="353">
        <v>17.673770888835069</v>
      </c>
      <c r="T15" s="353">
        <v>14.01538826131606</v>
      </c>
      <c r="U15" s="353">
        <v>27.298968862054256</v>
      </c>
      <c r="V15" s="154">
        <v>32.415281070098203</v>
      </c>
      <c r="W15" s="154">
        <v>36.824754486962412</v>
      </c>
      <c r="X15" s="155">
        <v>31.773890958347447</v>
      </c>
      <c r="Y15" s="155">
        <v>38.974983068066372</v>
      </c>
      <c r="Z15" s="155">
        <v>50.671825262444969</v>
      </c>
      <c r="AA15" s="155">
        <v>51.477742973247544</v>
      </c>
      <c r="AB15" s="154">
        <v>180.57634718740991</v>
      </c>
      <c r="AC15" s="154">
        <v>227.2</v>
      </c>
      <c r="AD15" s="154">
        <v>295.2</v>
      </c>
      <c r="AE15" s="154">
        <v>287.8</v>
      </c>
      <c r="AF15" s="154">
        <v>238.6</v>
      </c>
      <c r="AG15" s="154">
        <v>552.38745825026547</v>
      </c>
      <c r="AH15" s="154">
        <v>2027.0144281477801</v>
      </c>
      <c r="AI15" s="154">
        <v>445.49653406034525</v>
      </c>
      <c r="AJ15" s="154">
        <v>1080.9000000000001</v>
      </c>
      <c r="AK15" s="154">
        <v>2068.4735122911088</v>
      </c>
      <c r="AL15" s="155">
        <v>1579.1065900238823</v>
      </c>
      <c r="AM15" s="155">
        <v>1921.4936899200768</v>
      </c>
      <c r="AN15" s="155">
        <v>11121.781726001112</v>
      </c>
      <c r="AO15" s="155">
        <v>3034.6789508095821</v>
      </c>
      <c r="AP15" s="154">
        <v>33933.401279756406</v>
      </c>
      <c r="AQ15" s="155">
        <v>29387.124743395441</v>
      </c>
      <c r="AR15" s="155">
        <v>22678.990947362494</v>
      </c>
      <c r="AS15" s="155">
        <v>8072.2489163333303</v>
      </c>
      <c r="AT15" s="155">
        <v>8041.5050244133799</v>
      </c>
      <c r="AU15" s="155">
        <v>9772.3067929999997</v>
      </c>
      <c r="AV15" s="155">
        <v>32160.9168016652</v>
      </c>
      <c r="AW15" s="155">
        <v>67385.505084964505</v>
      </c>
      <c r="AX15" s="155">
        <v>90027.928227629993</v>
      </c>
      <c r="AY15" s="155">
        <v>42406.03140688</v>
      </c>
      <c r="AZ15" s="215">
        <v>13103.11873767</v>
      </c>
    </row>
    <row r="16" spans="1:52" s="223" customFormat="1" ht="24.95" customHeight="1">
      <c r="A16" s="157" t="s">
        <v>133</v>
      </c>
      <c r="B16" s="352">
        <v>5.5537313842482101</v>
      </c>
      <c r="C16" s="353">
        <v>10.466860897657059</v>
      </c>
      <c r="D16" s="353">
        <v>14.242767949400381</v>
      </c>
      <c r="E16" s="352">
        <v>17.162502182135583</v>
      </c>
      <c r="F16" s="352">
        <v>5.5928398673100128</v>
      </c>
      <c r="G16" s="352">
        <v>8.0449872611464972</v>
      </c>
      <c r="H16" s="353">
        <v>2.3707134062178215</v>
      </c>
      <c r="I16" s="352">
        <v>8.8675128259874931</v>
      </c>
      <c r="J16" s="354">
        <v>2.9996408736877749</v>
      </c>
      <c r="K16" s="354">
        <v>4.9560764476803252</v>
      </c>
      <c r="L16" s="353">
        <v>3.4966688438928806</v>
      </c>
      <c r="M16" s="353">
        <v>4.0139347164200228</v>
      </c>
      <c r="N16" s="353">
        <v>5.7747440273037531</v>
      </c>
      <c r="O16" s="353">
        <v>5.0935692148760321</v>
      </c>
      <c r="P16" s="353">
        <v>10.232029169308815</v>
      </c>
      <c r="Q16" s="353">
        <v>14.115169713660041</v>
      </c>
      <c r="R16" s="353">
        <v>34.772155052392463</v>
      </c>
      <c r="S16" s="353">
        <v>27.464277064664564</v>
      </c>
      <c r="T16" s="353">
        <v>22.533723042894383</v>
      </c>
      <c r="U16" s="353">
        <v>18.056492857188349</v>
      </c>
      <c r="V16" s="154">
        <v>33.543661107348456</v>
      </c>
      <c r="W16" s="154">
        <v>38.1066288520149</v>
      </c>
      <c r="X16" s="155">
        <v>32.87994412461903</v>
      </c>
      <c r="Y16" s="155">
        <v>40.331707162207927</v>
      </c>
      <c r="Z16" s="155">
        <v>52.435717913985776</v>
      </c>
      <c r="AA16" s="155">
        <v>53.269689722316279</v>
      </c>
      <c r="AB16" s="154">
        <v>58.857338083611943</v>
      </c>
      <c r="AC16" s="154">
        <v>217.4</v>
      </c>
      <c r="AD16" s="154">
        <v>481</v>
      </c>
      <c r="AE16" s="154">
        <v>433.5</v>
      </c>
      <c r="AF16" s="154">
        <v>449.3</v>
      </c>
      <c r="AG16" s="154">
        <v>930.87879372394696</v>
      </c>
      <c r="AH16" s="154">
        <v>1595.5789381035163</v>
      </c>
      <c r="AI16" s="154">
        <v>1136.9911542684906</v>
      </c>
      <c r="AJ16" s="154">
        <v>1627.5</v>
      </c>
      <c r="AK16" s="154">
        <v>159.42667710138929</v>
      </c>
      <c r="AL16" s="155">
        <v>754.4266796548759</v>
      </c>
      <c r="AM16" s="155">
        <v>1126.9042408132877</v>
      </c>
      <c r="AN16" s="155">
        <v>0</v>
      </c>
      <c r="AO16" s="155">
        <v>14230.373217146513</v>
      </c>
      <c r="AP16" s="154">
        <v>4808.4592865194045</v>
      </c>
      <c r="AQ16" s="155">
        <v>6118.6154162773046</v>
      </c>
      <c r="AR16" s="155">
        <v>48903.018565585502</v>
      </c>
      <c r="AS16" s="155">
        <v>24555.218526833301</v>
      </c>
      <c r="AT16" s="155">
        <v>22025.704413844</v>
      </c>
      <c r="AU16" s="155">
        <v>31935.396886999999</v>
      </c>
      <c r="AV16" s="155">
        <v>43064.953782119999</v>
      </c>
      <c r="AW16" s="155">
        <v>86502.440076105006</v>
      </c>
      <c r="AX16" s="155">
        <v>124099.83798476</v>
      </c>
      <c r="AY16" s="155">
        <v>285281.14030053001</v>
      </c>
      <c r="AZ16" s="215">
        <v>60401.887620859998</v>
      </c>
    </row>
    <row r="17" spans="1:52" s="222" customFormat="1" ht="24.95" customHeight="1">
      <c r="A17" s="150" t="s">
        <v>134</v>
      </c>
      <c r="B17" s="355">
        <v>8.4577376491646774</v>
      </c>
      <c r="C17" s="351">
        <v>5.6087556378007086</v>
      </c>
      <c r="D17" s="351">
        <v>2.7384175094717724</v>
      </c>
      <c r="E17" s="355">
        <v>1.6211143968048245</v>
      </c>
      <c r="F17" s="355">
        <v>6.798906815440291</v>
      </c>
      <c r="G17" s="355">
        <v>8.8872751181425951</v>
      </c>
      <c r="H17" s="351">
        <v>0.15707346142891573</v>
      </c>
      <c r="I17" s="355">
        <v>23.059536739362514</v>
      </c>
      <c r="J17" s="351">
        <v>309.53480697595666</v>
      </c>
      <c r="K17" s="351">
        <v>511.42061039620722</v>
      </c>
      <c r="L17" s="356">
        <v>473.75379925974312</v>
      </c>
      <c r="M17" s="356">
        <v>600.94336897259768</v>
      </c>
      <c r="N17" s="356">
        <v>532.15870307167233</v>
      </c>
      <c r="O17" s="356">
        <v>1111.4615813164107</v>
      </c>
      <c r="P17" s="356">
        <v>1882.4043267808077</v>
      </c>
      <c r="Q17" s="356">
        <v>2684.5407080526893</v>
      </c>
      <c r="R17" s="356">
        <v>2699.4246647614864</v>
      </c>
      <c r="S17" s="356">
        <v>1927.0767740372971</v>
      </c>
      <c r="T17" s="356">
        <v>2472.8767833162174</v>
      </c>
      <c r="U17" s="356">
        <v>3831.0981166924612</v>
      </c>
      <c r="V17" s="156">
        <v>3461.3912476013093</v>
      </c>
      <c r="W17" s="156">
        <v>3932.2467264928323</v>
      </c>
      <c r="X17" s="156">
        <v>3392.9018794446329</v>
      </c>
      <c r="Y17" s="156">
        <v>4161.853940907552</v>
      </c>
      <c r="Z17" s="156">
        <v>5410.8743368325995</v>
      </c>
      <c r="AA17" s="156">
        <v>5496.9324063099666</v>
      </c>
      <c r="AB17" s="156">
        <v>10810.936198666726</v>
      </c>
      <c r="AC17" s="156">
        <v>10296.200000000001</v>
      </c>
      <c r="AD17" s="156">
        <v>14074.6</v>
      </c>
      <c r="AE17" s="156">
        <v>24669.7</v>
      </c>
      <c r="AF17" s="156">
        <v>27309.4</v>
      </c>
      <c r="AG17" s="156">
        <v>39933.3369365404</v>
      </c>
      <c r="AH17" s="156">
        <v>83747.254589645439</v>
      </c>
      <c r="AI17" s="156">
        <v>55443.968648833681</v>
      </c>
      <c r="AJ17" s="156">
        <v>79133.2</v>
      </c>
      <c r="AK17" s="156">
        <v>57201.874942208269</v>
      </c>
      <c r="AL17" s="156">
        <v>74118.627112063434</v>
      </c>
      <c r="AM17" s="156">
        <v>94402.865953463959</v>
      </c>
      <c r="AN17" s="156">
        <v>107577.16324462622</v>
      </c>
      <c r="AO17" s="156">
        <v>203692.91406673857</v>
      </c>
      <c r="AP17" s="156">
        <v>265860.19092778023</v>
      </c>
      <c r="AQ17" s="156">
        <v>225153.4143899167</v>
      </c>
      <c r="AR17" s="156">
        <v>477648.37303261471</v>
      </c>
      <c r="AS17" s="214">
        <f t="shared" ref="AS17:AY17" si="3">SUM(AS18:AS21)</f>
        <v>610703.74389455002</v>
      </c>
      <c r="AT17" s="214">
        <f t="shared" si="3"/>
        <v>670603.1</v>
      </c>
      <c r="AU17" s="214">
        <f t="shared" si="3"/>
        <v>594047.49629000004</v>
      </c>
      <c r="AV17" s="214">
        <f t="shared" si="3"/>
        <v>527165.5</v>
      </c>
      <c r="AW17" s="214">
        <f t="shared" si="3"/>
        <v>739662</v>
      </c>
      <c r="AX17" s="214">
        <f t="shared" si="3"/>
        <v>635752.33333000005</v>
      </c>
      <c r="AY17" s="214">
        <f t="shared" si="3"/>
        <v>878357.01799999992</v>
      </c>
      <c r="AZ17" s="214">
        <f>SUM(AZ18:AZ21)</f>
        <v>956150.53682699997</v>
      </c>
    </row>
    <row r="18" spans="1:52" s="223" customFormat="1" ht="24.95" customHeight="1">
      <c r="A18" s="153" t="s">
        <v>135</v>
      </c>
      <c r="B18" s="354">
        <v>0</v>
      </c>
      <c r="C18" s="354">
        <v>0</v>
      </c>
      <c r="D18" s="354">
        <v>0</v>
      </c>
      <c r="E18" s="354">
        <v>0</v>
      </c>
      <c r="F18" s="354">
        <v>0</v>
      </c>
      <c r="G18" s="354">
        <v>0</v>
      </c>
      <c r="H18" s="354">
        <v>0</v>
      </c>
      <c r="I18" s="354">
        <v>0</v>
      </c>
      <c r="J18" s="354">
        <v>91.875850491026071</v>
      </c>
      <c r="K18" s="354">
        <v>151.79941796478158</v>
      </c>
      <c r="L18" s="353">
        <v>81.588939690833897</v>
      </c>
      <c r="M18" s="353">
        <v>67.305083905685748</v>
      </c>
      <c r="N18" s="353">
        <v>74.750853242320801</v>
      </c>
      <c r="O18" s="353">
        <v>74.724339580873661</v>
      </c>
      <c r="P18" s="353">
        <v>108.62137180300148</v>
      </c>
      <c r="Q18" s="353">
        <v>920.46097747105091</v>
      </c>
      <c r="R18" s="353">
        <v>134.05120539312668</v>
      </c>
      <c r="S18" s="353">
        <v>309.22741583918622</v>
      </c>
      <c r="T18" s="353">
        <v>229.44952997867128</v>
      </c>
      <c r="U18" s="353">
        <v>256.95307462534475</v>
      </c>
      <c r="V18" s="154">
        <v>1027.4071205835871</v>
      </c>
      <c r="W18" s="154">
        <v>1167.1660317191556</v>
      </c>
      <c r="X18" s="155">
        <v>1007.0781662715882</v>
      </c>
      <c r="Y18" s="155">
        <v>1235.3178441415509</v>
      </c>
      <c r="Z18" s="155">
        <v>1606.0509848741392</v>
      </c>
      <c r="AA18" s="155">
        <v>1631.59466573541</v>
      </c>
      <c r="AB18" s="154">
        <v>3928.9497800220179</v>
      </c>
      <c r="AC18" s="154">
        <v>9238.7000000000007</v>
      </c>
      <c r="AD18" s="154">
        <v>13273.7</v>
      </c>
      <c r="AE18" s="154">
        <v>23822.3</v>
      </c>
      <c r="AF18" s="154">
        <v>26414.400000000001</v>
      </c>
      <c r="AG18" s="154">
        <v>19400.255547212801</v>
      </c>
      <c r="AH18" s="154">
        <v>81081.575819175196</v>
      </c>
      <c r="AI18" s="154">
        <v>49400.315668136689</v>
      </c>
      <c r="AJ18" s="154">
        <v>51058.400000000001</v>
      </c>
      <c r="AK18" s="154">
        <v>53047.498025417699</v>
      </c>
      <c r="AL18" s="155">
        <v>68539.737282078277</v>
      </c>
      <c r="AM18" s="155">
        <v>64394.528046473584</v>
      </c>
      <c r="AN18" s="155">
        <v>30843.378612668115</v>
      </c>
      <c r="AO18" s="155">
        <v>131048.01791292407</v>
      </c>
      <c r="AP18" s="154">
        <v>155416.21979911241</v>
      </c>
      <c r="AQ18" s="155">
        <v>163811.32434758596</v>
      </c>
      <c r="AR18" s="155">
        <v>363510.31714468048</v>
      </c>
      <c r="AS18" s="155">
        <v>382502.8</v>
      </c>
      <c r="AT18" s="155">
        <v>393963.1</v>
      </c>
      <c r="AU18" s="155">
        <v>249326</v>
      </c>
      <c r="AV18" s="155">
        <v>213728.8</v>
      </c>
      <c r="AW18" s="155">
        <v>381200</v>
      </c>
      <c r="AX18" s="155">
        <v>251791.2</v>
      </c>
      <c r="AY18" s="155">
        <v>415621.7</v>
      </c>
      <c r="AZ18" s="215">
        <v>527182.74</v>
      </c>
    </row>
    <row r="19" spans="1:52" s="223" customFormat="1" ht="24.95" customHeight="1">
      <c r="A19" s="153" t="s">
        <v>136</v>
      </c>
      <c r="B19" s="354">
        <v>0</v>
      </c>
      <c r="C19" s="354">
        <v>0</v>
      </c>
      <c r="D19" s="354">
        <v>0</v>
      </c>
      <c r="E19" s="354">
        <v>0</v>
      </c>
      <c r="F19" s="354">
        <v>0</v>
      </c>
      <c r="G19" s="354">
        <v>0</v>
      </c>
      <c r="H19" s="354">
        <v>0</v>
      </c>
      <c r="I19" s="354">
        <v>0</v>
      </c>
      <c r="J19" s="354">
        <v>18.814261259735861</v>
      </c>
      <c r="K19" s="354">
        <v>31.085360226887907</v>
      </c>
      <c r="L19" s="353">
        <v>10.400348356194209</v>
      </c>
      <c r="M19" s="353">
        <v>9.6764497627982706</v>
      </c>
      <c r="N19" s="353">
        <v>10.74744027303754</v>
      </c>
      <c r="O19" s="353">
        <v>8.619886363636363</v>
      </c>
      <c r="P19" s="353">
        <v>13.469281335869796</v>
      </c>
      <c r="Q19" s="353">
        <v>0</v>
      </c>
      <c r="R19" s="353">
        <v>21.05919249651938</v>
      </c>
      <c r="S19" s="353">
        <v>44.417534511988372</v>
      </c>
      <c r="T19" s="353">
        <v>75.280259104194641</v>
      </c>
      <c r="U19" s="353">
        <v>41.713558922623257</v>
      </c>
      <c r="V19" s="154">
        <v>210.39158694547916</v>
      </c>
      <c r="W19" s="154">
        <v>239.0113020656959</v>
      </c>
      <c r="X19" s="155">
        <v>206.22864036572975</v>
      </c>
      <c r="Y19" s="155">
        <v>252.96737428039279</v>
      </c>
      <c r="Z19" s="155">
        <v>328.88580257365385</v>
      </c>
      <c r="AA19" s="155">
        <v>334.11661657636296</v>
      </c>
      <c r="AB19" s="154">
        <v>94.006482749095113</v>
      </c>
      <c r="AC19" s="154">
        <v>961.4</v>
      </c>
      <c r="AD19" s="154">
        <v>700.6</v>
      </c>
      <c r="AE19" s="154">
        <v>744.8</v>
      </c>
      <c r="AF19" s="154">
        <v>792.8</v>
      </c>
      <c r="AG19" s="154">
        <v>19047.166973047148</v>
      </c>
      <c r="AH19" s="154">
        <v>2651.5306158970388</v>
      </c>
      <c r="AI19" s="154">
        <v>1728.3865532433238</v>
      </c>
      <c r="AJ19" s="154">
        <v>1996.9</v>
      </c>
      <c r="AK19" s="154">
        <v>0</v>
      </c>
      <c r="AL19" s="155">
        <v>0</v>
      </c>
      <c r="AM19" s="155">
        <v>0</v>
      </c>
      <c r="AN19" s="155">
        <v>0</v>
      </c>
      <c r="AO19" s="155">
        <v>17036.242328680128</v>
      </c>
      <c r="AP19" s="154">
        <v>30044.895939958125</v>
      </c>
      <c r="AQ19" s="154">
        <v>57082.413480811651</v>
      </c>
      <c r="AR19" s="154">
        <v>34163.645248490939</v>
      </c>
      <c r="AS19" s="155">
        <v>72200.943894550001</v>
      </c>
      <c r="AT19" s="155">
        <v>84050</v>
      </c>
      <c r="AU19" s="155">
        <v>101208.5</v>
      </c>
      <c r="AV19" s="155">
        <v>106136.7</v>
      </c>
      <c r="AW19" s="155">
        <v>137900</v>
      </c>
      <c r="AX19" s="155">
        <v>195709</v>
      </c>
      <c r="AY19" s="155">
        <v>183481</v>
      </c>
      <c r="AZ19" s="215">
        <v>131522.69198</v>
      </c>
    </row>
    <row r="20" spans="1:52" s="223" customFormat="1" ht="24.95" customHeight="1">
      <c r="A20" s="153" t="s">
        <v>137</v>
      </c>
      <c r="B20" s="352">
        <v>8.4577376491646774</v>
      </c>
      <c r="C20" s="353">
        <v>5.6087556378007086</v>
      </c>
      <c r="D20" s="353">
        <v>2.7384175094717724</v>
      </c>
      <c r="E20" s="352">
        <v>1.6211143968048245</v>
      </c>
      <c r="F20" s="352">
        <v>6.798906815440291</v>
      </c>
      <c r="G20" s="352">
        <v>8.8872751181425951</v>
      </c>
      <c r="H20" s="353">
        <v>0.15707346142891573</v>
      </c>
      <c r="I20" s="352">
        <v>23.059536739362514</v>
      </c>
      <c r="J20" s="354">
        <v>0.77972316288520149</v>
      </c>
      <c r="K20" s="354">
        <v>1.2882767524551304</v>
      </c>
      <c r="L20" s="353">
        <v>381.76451121271504</v>
      </c>
      <c r="M20" s="353">
        <v>523.96183530411372</v>
      </c>
      <c r="N20" s="353">
        <v>446.66040955631394</v>
      </c>
      <c r="O20" s="353">
        <v>1028.1173553719007</v>
      </c>
      <c r="P20" s="353">
        <v>1760.3136736419365</v>
      </c>
      <c r="Q20" s="353">
        <v>1764.0797305816384</v>
      </c>
      <c r="R20" s="353">
        <v>2544.3142668718401</v>
      </c>
      <c r="S20" s="353">
        <v>1573.4318236861225</v>
      </c>
      <c r="T20" s="353">
        <v>2168.1469942333515</v>
      </c>
      <c r="U20" s="353">
        <v>3532.4314831444931</v>
      </c>
      <c r="V20" s="154">
        <v>8.7193002878428718</v>
      </c>
      <c r="W20" s="154">
        <v>9.9053928208601416</v>
      </c>
      <c r="X20" s="155">
        <v>8.5467744666440915</v>
      </c>
      <c r="Y20" s="155">
        <v>10.483777091093803</v>
      </c>
      <c r="Z20" s="155">
        <v>13.630079580088045</v>
      </c>
      <c r="AA20" s="155">
        <v>13.846861242803927</v>
      </c>
      <c r="AB20" s="154">
        <v>1086.0640775752456</v>
      </c>
      <c r="AC20" s="154">
        <v>96.1</v>
      </c>
      <c r="AD20" s="154">
        <v>100.3</v>
      </c>
      <c r="AE20" s="154">
        <v>102.6</v>
      </c>
      <c r="AF20" s="154">
        <v>102.2</v>
      </c>
      <c r="AG20" s="154">
        <v>1485.9144162804548</v>
      </c>
      <c r="AH20" s="154">
        <v>14.148154573210816</v>
      </c>
      <c r="AI20" s="154">
        <v>259.59798034133701</v>
      </c>
      <c r="AJ20" s="154">
        <v>21990.5</v>
      </c>
      <c r="AK20" s="154">
        <v>236.81918761347188</v>
      </c>
      <c r="AL20" s="155">
        <v>305.98097000927805</v>
      </c>
      <c r="AM20" s="155">
        <v>243.91866684270298</v>
      </c>
      <c r="AN20" s="155">
        <v>0</v>
      </c>
      <c r="AO20" s="155">
        <v>0</v>
      </c>
      <c r="AP20" s="154">
        <v>4808.4592865194045</v>
      </c>
      <c r="AQ20" s="155">
        <v>4259.676561519087</v>
      </c>
      <c r="AR20" s="155">
        <v>0</v>
      </c>
      <c r="AS20" s="155">
        <v>0</v>
      </c>
      <c r="AT20" s="155">
        <v>0</v>
      </c>
      <c r="AU20" s="155">
        <v>0</v>
      </c>
      <c r="AV20" s="155">
        <v>0</v>
      </c>
      <c r="AW20" s="155">
        <v>0</v>
      </c>
      <c r="AX20" s="155">
        <v>0</v>
      </c>
      <c r="AY20" s="155">
        <v>0</v>
      </c>
      <c r="AZ20" s="215">
        <v>0</v>
      </c>
    </row>
    <row r="21" spans="1:52" s="223" customFormat="1" ht="24.95" customHeight="1">
      <c r="A21" s="153" t="s">
        <v>138</v>
      </c>
      <c r="B21" s="354">
        <v>0</v>
      </c>
      <c r="C21" s="354">
        <v>0</v>
      </c>
      <c r="D21" s="354">
        <v>0</v>
      </c>
      <c r="E21" s="354">
        <v>0</v>
      </c>
      <c r="F21" s="354">
        <v>0</v>
      </c>
      <c r="G21" s="354">
        <v>0</v>
      </c>
      <c r="H21" s="354">
        <v>0</v>
      </c>
      <c r="I21" s="354">
        <v>0</v>
      </c>
      <c r="J21" s="354">
        <v>198.06497206230952</v>
      </c>
      <c r="K21" s="354">
        <v>327.24755545208262</v>
      </c>
      <c r="L21" s="353">
        <v>0</v>
      </c>
      <c r="M21" s="353">
        <v>0</v>
      </c>
      <c r="N21" s="353">
        <v>0</v>
      </c>
      <c r="O21" s="353">
        <v>0</v>
      </c>
      <c r="P21" s="353">
        <v>0</v>
      </c>
      <c r="Q21" s="353">
        <v>0</v>
      </c>
      <c r="R21" s="353">
        <v>0</v>
      </c>
      <c r="S21" s="353">
        <v>0</v>
      </c>
      <c r="T21" s="353">
        <v>0</v>
      </c>
      <c r="U21" s="353">
        <v>0</v>
      </c>
      <c r="V21" s="154">
        <v>2214.8732397844001</v>
      </c>
      <c r="W21" s="154">
        <v>2516.1639998871206</v>
      </c>
      <c r="X21" s="155">
        <v>2171.0482983406705</v>
      </c>
      <c r="Y21" s="155">
        <v>2663.0849453945143</v>
      </c>
      <c r="Z21" s="155">
        <v>3462.3074698047185</v>
      </c>
      <c r="AA21" s="155">
        <v>3517.3742627553902</v>
      </c>
      <c r="AB21" s="154">
        <v>5701.915858320368</v>
      </c>
      <c r="AC21" s="154">
        <v>0</v>
      </c>
      <c r="AD21" s="154">
        <v>0</v>
      </c>
      <c r="AE21" s="154">
        <v>0</v>
      </c>
      <c r="AF21" s="154">
        <v>0</v>
      </c>
      <c r="AG21" s="154">
        <v>0</v>
      </c>
      <c r="AH21" s="154">
        <v>0</v>
      </c>
      <c r="AI21" s="154">
        <v>4055.6684471123281</v>
      </c>
      <c r="AJ21" s="154">
        <v>4087.4</v>
      </c>
      <c r="AK21" s="154">
        <v>3917.5577291770974</v>
      </c>
      <c r="AL21" s="155">
        <v>5272.9088599758861</v>
      </c>
      <c r="AM21" s="155">
        <v>29764.419240147672</v>
      </c>
      <c r="AN21" s="155">
        <v>76733.784631958115</v>
      </c>
      <c r="AO21" s="155">
        <v>55608.653825134374</v>
      </c>
      <c r="AP21" s="154">
        <v>75590.615902190286</v>
      </c>
      <c r="AQ21" s="155">
        <v>0</v>
      </c>
      <c r="AR21" s="155">
        <v>79974.410639443333</v>
      </c>
      <c r="AS21" s="155">
        <v>156000</v>
      </c>
      <c r="AT21" s="155">
        <v>192590</v>
      </c>
      <c r="AU21" s="155">
        <v>243512.99629000001</v>
      </c>
      <c r="AV21" s="155">
        <v>207300</v>
      </c>
      <c r="AW21" s="155">
        <v>220562</v>
      </c>
      <c r="AX21" s="155">
        <v>188252.13333000001</v>
      </c>
      <c r="AY21" s="155">
        <v>279254.31799999997</v>
      </c>
      <c r="AZ21" s="215">
        <v>297445.10484699998</v>
      </c>
    </row>
    <row r="22" spans="1:52" s="222" customFormat="1" ht="24.95" customHeight="1" thickBot="1">
      <c r="A22" s="158" t="s">
        <v>175</v>
      </c>
      <c r="B22" s="357">
        <v>96.858000000000004</v>
      </c>
      <c r="C22" s="357">
        <v>103.60599999999999</v>
      </c>
      <c r="D22" s="357">
        <v>119.64</v>
      </c>
      <c r="E22" s="357">
        <v>143.87199999999999</v>
      </c>
      <c r="F22" s="357">
        <v>156.83600000000001</v>
      </c>
      <c r="G22" s="357">
        <v>177.27200000000002</v>
      </c>
      <c r="H22" s="357">
        <v>166.72800000000007</v>
      </c>
      <c r="I22" s="357">
        <v>218.75200000000001</v>
      </c>
      <c r="J22" s="357">
        <v>433.416</v>
      </c>
      <c r="K22" s="357">
        <v>716.1</v>
      </c>
      <c r="L22" s="357">
        <v>823.6</v>
      </c>
      <c r="M22" s="357">
        <v>1012.3</v>
      </c>
      <c r="N22" s="357">
        <v>963.5</v>
      </c>
      <c r="O22" s="357">
        <v>1517.1</v>
      </c>
      <c r="P22" s="357">
        <v>2734.9</v>
      </c>
      <c r="Q22" s="357">
        <v>3815.4</v>
      </c>
      <c r="R22" s="357">
        <v>3819.2</v>
      </c>
      <c r="S22" s="357">
        <v>2800</v>
      </c>
      <c r="T22" s="357">
        <v>3187.2</v>
      </c>
      <c r="U22" s="357">
        <v>4805.2</v>
      </c>
      <c r="V22" s="159">
        <v>4846.7</v>
      </c>
      <c r="W22" s="159">
        <v>5506</v>
      </c>
      <c r="X22" s="160">
        <v>4750.8</v>
      </c>
      <c r="Y22" s="160">
        <v>5827.5</v>
      </c>
      <c r="Z22" s="160">
        <v>7576.4</v>
      </c>
      <c r="AA22" s="160">
        <v>7696.9</v>
      </c>
      <c r="AB22" s="159">
        <v>15646.2</v>
      </c>
      <c r="AC22" s="159">
        <v>19409.400000000001</v>
      </c>
      <c r="AD22" s="159">
        <v>25994.2</v>
      </c>
      <c r="AE22" s="159">
        <v>36219.599999999999</v>
      </c>
      <c r="AF22" s="159">
        <v>38243.5</v>
      </c>
      <c r="AG22" s="159">
        <v>53034.1</v>
      </c>
      <c r="AH22" s="159">
        <v>136727.1</v>
      </c>
      <c r="AI22" s="159">
        <v>89974.9</v>
      </c>
      <c r="AJ22" s="159">
        <v>127629.8</v>
      </c>
      <c r="AK22" s="159">
        <v>124491.3</v>
      </c>
      <c r="AL22" s="160">
        <v>158563.5</v>
      </c>
      <c r="AM22" s="160">
        <v>178097.8</v>
      </c>
      <c r="AN22" s="160">
        <v>449662.4</v>
      </c>
      <c r="AO22" s="160">
        <v>461600</v>
      </c>
      <c r="AP22" s="159">
        <v>579300</v>
      </c>
      <c r="AQ22" s="160">
        <v>696800</v>
      </c>
      <c r="AR22" s="160">
        <v>984300</v>
      </c>
      <c r="AS22" s="216">
        <f t="shared" ref="AS22:AY22" si="4">AS17+AS12+AS8+AS3</f>
        <v>1110643.5995893232</v>
      </c>
      <c r="AT22" s="216">
        <f t="shared" si="4"/>
        <v>1321229.9900036741</v>
      </c>
      <c r="AU22" s="216">
        <f t="shared" si="4"/>
        <v>1390101.8999999994</v>
      </c>
      <c r="AV22" s="216">
        <f t="shared" si="4"/>
        <v>1589269.8000000003</v>
      </c>
      <c r="AW22" s="216">
        <f t="shared" si="4"/>
        <v>2117362.000642091</v>
      </c>
      <c r="AX22" s="216">
        <f t="shared" si="4"/>
        <v>2127971.4999955902</v>
      </c>
      <c r="AY22" s="216">
        <f t="shared" si="4"/>
        <v>3109378.5087490799</v>
      </c>
      <c r="AZ22" s="216">
        <f>AZ17+AZ12+AZ8+AZ3</f>
        <v>3314513.3343181303</v>
      </c>
    </row>
    <row r="23" spans="1:52" s="227" customFormat="1">
      <c r="A23" s="161" t="s">
        <v>139</v>
      </c>
      <c r="B23" s="358"/>
      <c r="C23" s="358"/>
      <c r="D23" s="358"/>
      <c r="E23" s="358"/>
      <c r="F23" s="359"/>
      <c r="G23" s="359"/>
      <c r="H23" s="359"/>
      <c r="I23" s="359"/>
      <c r="J23" s="359"/>
      <c r="K23" s="359"/>
      <c r="L23" s="360"/>
      <c r="M23" s="361"/>
      <c r="N23" s="361"/>
      <c r="O23" s="362"/>
      <c r="P23" s="363"/>
      <c r="Q23" s="363"/>
      <c r="R23" s="363"/>
      <c r="S23" s="361"/>
      <c r="T23" s="364"/>
      <c r="U23" s="364"/>
      <c r="V23" s="224"/>
      <c r="W23" s="224"/>
      <c r="X23" s="224"/>
      <c r="Y23" s="224"/>
      <c r="Z23" s="224"/>
      <c r="AA23" s="224"/>
      <c r="AB23" s="224"/>
      <c r="AC23" s="224"/>
      <c r="AD23" s="225"/>
      <c r="AE23" s="226"/>
      <c r="AF23" s="161"/>
      <c r="AG23" s="161"/>
      <c r="AH23" s="224"/>
      <c r="AI23" s="224"/>
      <c r="AJ23" s="224"/>
      <c r="AK23" s="224"/>
      <c r="AL23" s="224"/>
      <c r="AM23" s="224"/>
      <c r="AN23" s="224"/>
      <c r="AO23" s="224"/>
      <c r="AP23" s="224"/>
      <c r="AQ23" s="225"/>
      <c r="AR23" s="226"/>
      <c r="AS23" s="161"/>
      <c r="AT23" s="224"/>
      <c r="AU23" s="224"/>
      <c r="AV23" s="224"/>
      <c r="AW23" s="224"/>
      <c r="AX23" s="224"/>
      <c r="AY23" s="224"/>
    </row>
    <row r="24" spans="1:52" s="227" customFormat="1">
      <c r="A24" s="161" t="s">
        <v>140</v>
      </c>
      <c r="B24" s="365"/>
      <c r="C24" s="365"/>
      <c r="D24" s="365"/>
      <c r="E24" s="365"/>
      <c r="F24" s="366"/>
      <c r="G24" s="366"/>
      <c r="H24" s="366"/>
      <c r="I24" s="366"/>
      <c r="J24" s="366"/>
      <c r="K24" s="366"/>
      <c r="L24" s="367"/>
      <c r="M24" s="364"/>
      <c r="N24" s="364"/>
      <c r="O24" s="362"/>
      <c r="P24" s="368"/>
      <c r="Q24" s="368"/>
      <c r="R24" s="368"/>
      <c r="S24" s="364"/>
      <c r="T24" s="364"/>
      <c r="U24" s="364"/>
      <c r="V24" s="224"/>
      <c r="W24" s="224"/>
      <c r="X24" s="224"/>
      <c r="Y24" s="224"/>
      <c r="Z24" s="224"/>
      <c r="AA24" s="224"/>
      <c r="AB24" s="224"/>
      <c r="AC24" s="224"/>
      <c r="AD24" s="225"/>
      <c r="AE24" s="226"/>
      <c r="AF24" s="161"/>
      <c r="AG24" s="161"/>
      <c r="AH24" s="224"/>
      <c r="AI24" s="224"/>
      <c r="AJ24" s="224"/>
      <c r="AK24" s="224"/>
      <c r="AL24" s="224"/>
      <c r="AM24" s="224"/>
      <c r="AN24" s="224"/>
      <c r="AO24" s="224"/>
      <c r="AP24" s="224"/>
      <c r="AQ24" s="225"/>
      <c r="AR24" s="226"/>
      <c r="AS24" s="161"/>
      <c r="AT24" s="224"/>
      <c r="AU24" s="224"/>
      <c r="AV24" s="224"/>
      <c r="AW24" s="224"/>
      <c r="AX24" s="224"/>
      <c r="AY24" s="224"/>
    </row>
    <row r="25" spans="1:52" s="227" customFormat="1">
      <c r="A25" s="161" t="s">
        <v>173</v>
      </c>
      <c r="B25" s="369"/>
      <c r="C25" s="369"/>
      <c r="D25" s="369"/>
      <c r="E25" s="369"/>
      <c r="F25" s="369"/>
      <c r="G25" s="369"/>
      <c r="H25" s="369"/>
      <c r="I25" s="369"/>
      <c r="J25" s="369"/>
      <c r="K25" s="369"/>
      <c r="L25" s="370"/>
      <c r="M25" s="371"/>
      <c r="N25" s="371"/>
      <c r="O25" s="369"/>
      <c r="P25" s="371"/>
      <c r="Q25" s="371"/>
      <c r="R25" s="371"/>
      <c r="S25" s="371"/>
      <c r="T25" s="371"/>
      <c r="U25" s="371"/>
      <c r="V25" s="224"/>
      <c r="W25" s="224"/>
      <c r="X25" s="224"/>
      <c r="Y25" s="224"/>
      <c r="Z25" s="224"/>
      <c r="AA25" s="224"/>
      <c r="AB25" s="224"/>
      <c r="AC25" s="224"/>
      <c r="AD25" s="225"/>
      <c r="AE25" s="226"/>
      <c r="AF25" s="161"/>
      <c r="AG25" s="161"/>
      <c r="AH25" s="224"/>
      <c r="AI25" s="224"/>
      <c r="AJ25" s="224"/>
      <c r="AK25" s="224"/>
      <c r="AL25" s="224"/>
      <c r="AM25" s="224"/>
      <c r="AN25" s="224"/>
      <c r="AO25" s="224"/>
      <c r="AP25" s="224"/>
      <c r="AQ25" s="225"/>
      <c r="AR25" s="226"/>
      <c r="AS25" s="161"/>
      <c r="AT25" s="224"/>
      <c r="AU25" s="224"/>
      <c r="AV25" s="224"/>
      <c r="AW25" s="224"/>
      <c r="AX25" s="224"/>
      <c r="AY25" s="224"/>
    </row>
    <row r="26" spans="1:52" s="227" customFormat="1">
      <c r="A26" s="161" t="s">
        <v>172</v>
      </c>
      <c r="B26" s="372"/>
      <c r="C26" s="372"/>
      <c r="D26" s="372"/>
      <c r="E26" s="372"/>
      <c r="F26" s="372"/>
      <c r="G26" s="372"/>
      <c r="H26" s="372"/>
      <c r="I26" s="372"/>
      <c r="J26" s="372"/>
      <c r="K26" s="372"/>
      <c r="L26" s="373"/>
      <c r="M26" s="374"/>
      <c r="N26" s="374"/>
      <c r="O26" s="372"/>
      <c r="P26" s="374"/>
      <c r="Q26" s="374"/>
      <c r="R26" s="374"/>
      <c r="S26" s="374"/>
      <c r="T26" s="374"/>
      <c r="U26" s="374"/>
      <c r="V26" s="224"/>
      <c r="W26" s="224"/>
      <c r="X26" s="224"/>
      <c r="Y26" s="224"/>
      <c r="Z26" s="224"/>
      <c r="AA26" s="224"/>
      <c r="AB26" s="224"/>
      <c r="AC26" s="224"/>
      <c r="AD26" s="225"/>
      <c r="AE26" s="226"/>
      <c r="AF26" s="161"/>
      <c r="AG26" s="161"/>
      <c r="AH26" s="224"/>
      <c r="AI26" s="224"/>
      <c r="AJ26" s="224"/>
      <c r="AK26" s="224"/>
      <c r="AL26" s="224"/>
      <c r="AM26" s="224"/>
      <c r="AN26" s="224"/>
      <c r="AO26" s="224"/>
      <c r="AP26" s="224"/>
      <c r="AQ26" s="225"/>
      <c r="AR26" s="226"/>
      <c r="AS26" s="161"/>
      <c r="AT26" s="224"/>
      <c r="AU26" s="224"/>
      <c r="AV26" s="224"/>
      <c r="AW26" s="224"/>
      <c r="AX26" s="224"/>
      <c r="AY26" s="224"/>
    </row>
    <row r="27" spans="1:52" s="227" customFormat="1" ht="15">
      <c r="A27" s="161" t="s">
        <v>174</v>
      </c>
      <c r="B27" s="375"/>
      <c r="C27" s="375"/>
      <c r="D27" s="375"/>
      <c r="E27" s="375"/>
      <c r="F27" s="375"/>
      <c r="G27" s="375"/>
      <c r="H27" s="375"/>
      <c r="I27" s="375"/>
      <c r="J27" s="375"/>
      <c r="K27" s="375"/>
      <c r="L27" s="375"/>
      <c r="M27" s="375"/>
      <c r="N27" s="375"/>
      <c r="O27" s="375"/>
      <c r="P27" s="375"/>
      <c r="Q27" s="375"/>
      <c r="R27" s="375"/>
      <c r="S27" s="375"/>
      <c r="T27" s="375"/>
      <c r="U27" s="375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  <c r="AN27" s="224"/>
      <c r="AO27" s="224"/>
      <c r="AP27" s="224"/>
      <c r="AQ27" s="225"/>
      <c r="AR27" s="226"/>
      <c r="AS27" s="161"/>
      <c r="AT27" s="224"/>
      <c r="AU27" s="224"/>
      <c r="AV27" s="224"/>
      <c r="AW27" s="224"/>
    </row>
    <row r="28" spans="1:52" ht="14.25">
      <c r="B28" s="375"/>
      <c r="C28" s="375"/>
      <c r="D28" s="375"/>
      <c r="E28" s="375"/>
      <c r="F28" s="375"/>
      <c r="G28" s="375"/>
      <c r="H28" s="375"/>
      <c r="I28" s="375"/>
      <c r="J28" s="375"/>
      <c r="K28" s="375"/>
      <c r="L28" s="375"/>
      <c r="M28" s="375"/>
      <c r="N28" s="375"/>
      <c r="O28" s="375"/>
      <c r="P28" s="375"/>
      <c r="Q28" s="375"/>
      <c r="R28" s="375"/>
      <c r="S28" s="375"/>
      <c r="T28" s="375"/>
      <c r="U28" s="375"/>
    </row>
    <row r="29" spans="1:52" ht="14.25">
      <c r="B29" s="375"/>
      <c r="C29" s="375"/>
      <c r="D29" s="375"/>
      <c r="E29" s="375"/>
      <c r="F29" s="375"/>
      <c r="G29" s="375"/>
      <c r="H29" s="375"/>
      <c r="I29" s="375"/>
      <c r="J29" s="375"/>
      <c r="K29" s="375"/>
      <c r="L29" s="375"/>
      <c r="M29" s="375"/>
      <c r="N29" s="375"/>
      <c r="O29" s="375"/>
      <c r="P29" s="375"/>
      <c r="Q29" s="375"/>
      <c r="R29" s="375"/>
      <c r="S29" s="375"/>
      <c r="T29" s="375"/>
      <c r="U29" s="375"/>
    </row>
    <row r="30" spans="1:52" ht="14.25">
      <c r="B30" s="375"/>
      <c r="C30" s="375"/>
      <c r="D30" s="375"/>
      <c r="E30" s="375"/>
      <c r="F30" s="375"/>
      <c r="G30" s="375"/>
      <c r="H30" s="375"/>
      <c r="I30" s="375"/>
      <c r="J30" s="375"/>
      <c r="K30" s="375"/>
      <c r="L30" s="375"/>
      <c r="M30" s="375"/>
      <c r="N30" s="375"/>
      <c r="O30" s="375"/>
      <c r="P30" s="375"/>
      <c r="Q30" s="375"/>
      <c r="R30" s="375"/>
      <c r="S30" s="375"/>
      <c r="T30" s="375"/>
      <c r="U30" s="375"/>
    </row>
    <row r="31" spans="1:52" ht="14.25">
      <c r="B31" s="375"/>
      <c r="C31" s="375"/>
      <c r="D31" s="375"/>
      <c r="E31" s="375"/>
      <c r="F31" s="375"/>
      <c r="G31" s="375"/>
      <c r="H31" s="375"/>
      <c r="I31" s="375"/>
      <c r="J31" s="375"/>
      <c r="K31" s="375"/>
      <c r="L31" s="375"/>
      <c r="M31" s="375"/>
      <c r="N31" s="375"/>
      <c r="O31" s="375"/>
      <c r="P31" s="375"/>
      <c r="Q31" s="375"/>
      <c r="R31" s="375"/>
      <c r="S31" s="375"/>
      <c r="T31" s="375"/>
      <c r="U31" s="375"/>
    </row>
    <row r="32" spans="1:52" ht="14.25">
      <c r="B32" s="375"/>
      <c r="C32" s="375"/>
      <c r="D32" s="375"/>
      <c r="E32" s="375"/>
      <c r="F32" s="375"/>
      <c r="G32" s="375"/>
      <c r="H32" s="375"/>
      <c r="I32" s="375"/>
      <c r="J32" s="375"/>
      <c r="K32" s="375"/>
      <c r="L32" s="375"/>
      <c r="M32" s="375"/>
      <c r="N32" s="375"/>
      <c r="O32" s="375"/>
      <c r="P32" s="375"/>
      <c r="Q32" s="375"/>
      <c r="R32" s="375"/>
      <c r="S32" s="375"/>
      <c r="T32" s="375"/>
      <c r="U32" s="375"/>
    </row>
    <row r="33" spans="2:21" ht="14.25">
      <c r="B33" s="375"/>
      <c r="C33" s="375"/>
      <c r="D33" s="375"/>
      <c r="E33" s="375"/>
      <c r="F33" s="375"/>
      <c r="G33" s="375"/>
      <c r="H33" s="375"/>
      <c r="I33" s="375"/>
      <c r="J33" s="375"/>
      <c r="K33" s="375"/>
      <c r="L33" s="375"/>
      <c r="M33" s="375"/>
      <c r="N33" s="375"/>
      <c r="O33" s="375"/>
      <c r="P33" s="375"/>
      <c r="Q33" s="375"/>
      <c r="R33" s="375"/>
      <c r="S33" s="375"/>
      <c r="T33" s="375"/>
      <c r="U33" s="375"/>
    </row>
    <row r="34" spans="2:21" ht="14.25">
      <c r="B34" s="375"/>
      <c r="C34" s="375"/>
      <c r="D34" s="375"/>
      <c r="E34" s="375"/>
      <c r="F34" s="375"/>
      <c r="G34" s="375"/>
      <c r="H34" s="375"/>
      <c r="I34" s="375"/>
      <c r="J34" s="375"/>
      <c r="K34" s="375"/>
      <c r="L34" s="375"/>
      <c r="M34" s="375"/>
      <c r="N34" s="375"/>
      <c r="O34" s="375"/>
      <c r="P34" s="375"/>
      <c r="Q34" s="375"/>
      <c r="R34" s="375"/>
      <c r="S34" s="375"/>
      <c r="T34" s="375"/>
      <c r="U34" s="375"/>
    </row>
    <row r="35" spans="2:21" ht="14.25">
      <c r="B35" s="375"/>
      <c r="C35" s="375"/>
      <c r="D35" s="375"/>
      <c r="E35" s="375"/>
      <c r="F35" s="375"/>
      <c r="G35" s="375"/>
      <c r="H35" s="375"/>
      <c r="I35" s="375"/>
      <c r="J35" s="375"/>
      <c r="K35" s="375"/>
      <c r="L35" s="375"/>
      <c r="M35" s="375"/>
      <c r="N35" s="375"/>
      <c r="O35" s="375"/>
      <c r="P35" s="375"/>
      <c r="Q35" s="375"/>
      <c r="R35" s="375"/>
      <c r="S35" s="375"/>
      <c r="T35" s="375"/>
      <c r="U35" s="375"/>
    </row>
    <row r="36" spans="2:21" ht="14.25">
      <c r="B36" s="375"/>
      <c r="C36" s="375"/>
      <c r="D36" s="375"/>
      <c r="E36" s="375"/>
      <c r="F36" s="375"/>
      <c r="G36" s="375"/>
      <c r="H36" s="375"/>
      <c r="I36" s="375"/>
      <c r="J36" s="375"/>
      <c r="K36" s="375"/>
      <c r="L36" s="375"/>
      <c r="M36" s="375"/>
      <c r="N36" s="375"/>
      <c r="O36" s="375"/>
      <c r="P36" s="375"/>
      <c r="Q36" s="375"/>
      <c r="R36" s="375"/>
      <c r="S36" s="375"/>
      <c r="T36" s="375"/>
      <c r="U36" s="375"/>
    </row>
    <row r="37" spans="2:21" ht="14.25">
      <c r="B37" s="375"/>
      <c r="C37" s="375"/>
      <c r="D37" s="375"/>
      <c r="E37" s="375"/>
      <c r="F37" s="375"/>
      <c r="G37" s="375"/>
      <c r="H37" s="375"/>
      <c r="I37" s="375"/>
      <c r="J37" s="375"/>
      <c r="K37" s="375"/>
      <c r="L37" s="375"/>
      <c r="M37" s="375"/>
      <c r="N37" s="375"/>
      <c r="O37" s="375"/>
      <c r="P37" s="375"/>
      <c r="Q37" s="375"/>
      <c r="R37" s="375"/>
      <c r="S37" s="375"/>
      <c r="T37" s="375"/>
      <c r="U37" s="375"/>
    </row>
    <row r="38" spans="2:21" ht="14.25">
      <c r="B38" s="375"/>
      <c r="C38" s="375"/>
      <c r="D38" s="375"/>
      <c r="E38" s="375"/>
      <c r="F38" s="375"/>
      <c r="G38" s="375"/>
      <c r="H38" s="375"/>
      <c r="I38" s="375"/>
      <c r="J38" s="375"/>
      <c r="K38" s="375"/>
      <c r="L38" s="375"/>
      <c r="M38" s="375"/>
      <c r="N38" s="375"/>
      <c r="O38" s="375"/>
      <c r="P38" s="375"/>
      <c r="Q38" s="375"/>
      <c r="R38" s="375"/>
      <c r="S38" s="375"/>
      <c r="T38" s="375"/>
      <c r="U38" s="375"/>
    </row>
    <row r="39" spans="2:21" ht="14.25">
      <c r="B39" s="375"/>
      <c r="C39" s="375"/>
      <c r="D39" s="375"/>
      <c r="E39" s="375"/>
      <c r="F39" s="375"/>
      <c r="G39" s="375"/>
      <c r="H39" s="375"/>
      <c r="I39" s="375"/>
      <c r="J39" s="375"/>
      <c r="K39" s="375"/>
      <c r="L39" s="375"/>
      <c r="M39" s="375"/>
      <c r="N39" s="375"/>
      <c r="O39" s="375"/>
      <c r="P39" s="375"/>
      <c r="Q39" s="375"/>
      <c r="R39" s="375"/>
      <c r="S39" s="375"/>
      <c r="T39" s="375"/>
      <c r="U39" s="375"/>
    </row>
    <row r="40" spans="2:21" ht="14.25">
      <c r="B40" s="375"/>
      <c r="C40" s="375"/>
      <c r="D40" s="375"/>
      <c r="E40" s="375"/>
      <c r="F40" s="375"/>
      <c r="G40" s="375"/>
      <c r="H40" s="375"/>
      <c r="I40" s="375"/>
      <c r="J40" s="375"/>
      <c r="K40" s="375"/>
      <c r="L40" s="375"/>
      <c r="M40" s="375"/>
      <c r="N40" s="375"/>
      <c r="O40" s="375"/>
      <c r="P40" s="375"/>
      <c r="Q40" s="375"/>
      <c r="R40" s="375"/>
      <c r="S40" s="375"/>
      <c r="T40" s="375"/>
      <c r="U40" s="375"/>
    </row>
    <row r="41" spans="2:21" ht="14.25">
      <c r="B41" s="375"/>
      <c r="C41" s="375"/>
      <c r="D41" s="375"/>
      <c r="E41" s="375"/>
      <c r="F41" s="375"/>
      <c r="G41" s="375"/>
      <c r="H41" s="375"/>
      <c r="I41" s="375"/>
      <c r="J41" s="375"/>
      <c r="K41" s="375"/>
      <c r="L41" s="375"/>
      <c r="M41" s="375"/>
      <c r="N41" s="375"/>
      <c r="O41" s="375"/>
      <c r="P41" s="375"/>
      <c r="Q41" s="375"/>
      <c r="R41" s="375"/>
      <c r="S41" s="375"/>
      <c r="T41" s="375"/>
      <c r="U41" s="375"/>
    </row>
    <row r="42" spans="2:21" ht="14.25">
      <c r="B42" s="375"/>
      <c r="C42" s="375"/>
      <c r="D42" s="375"/>
      <c r="E42" s="375"/>
      <c r="F42" s="375"/>
      <c r="G42" s="375"/>
      <c r="H42" s="375"/>
      <c r="I42" s="375"/>
      <c r="J42" s="375"/>
      <c r="K42" s="375"/>
      <c r="L42" s="375"/>
      <c r="M42" s="375"/>
      <c r="N42" s="375"/>
      <c r="O42" s="375"/>
      <c r="P42" s="375"/>
      <c r="Q42" s="375"/>
      <c r="R42" s="375"/>
      <c r="S42" s="375"/>
      <c r="T42" s="375"/>
      <c r="U42" s="375"/>
    </row>
    <row r="43" spans="2:21" ht="14.25">
      <c r="B43" s="375"/>
      <c r="C43" s="375"/>
      <c r="D43" s="375"/>
      <c r="E43" s="375"/>
      <c r="F43" s="375"/>
      <c r="G43" s="375"/>
      <c r="H43" s="375"/>
      <c r="I43" s="375"/>
      <c r="J43" s="375"/>
      <c r="K43" s="375"/>
      <c r="L43" s="375"/>
      <c r="M43" s="375"/>
      <c r="N43" s="375"/>
      <c r="O43" s="375"/>
      <c r="P43" s="375"/>
      <c r="Q43" s="375"/>
      <c r="R43" s="375"/>
      <c r="S43" s="375"/>
      <c r="T43" s="375"/>
      <c r="U43" s="375"/>
    </row>
    <row r="44" spans="2:21" ht="14.25">
      <c r="B44" s="375"/>
      <c r="C44" s="375"/>
      <c r="D44" s="375"/>
      <c r="E44" s="375"/>
      <c r="F44" s="375"/>
      <c r="G44" s="375"/>
      <c r="H44" s="375"/>
      <c r="I44" s="375"/>
      <c r="J44" s="375"/>
      <c r="K44" s="375"/>
      <c r="L44" s="375"/>
      <c r="M44" s="375"/>
      <c r="N44" s="375"/>
      <c r="O44" s="375"/>
      <c r="P44" s="375"/>
      <c r="Q44" s="375"/>
      <c r="R44" s="375"/>
      <c r="S44" s="375"/>
      <c r="T44" s="375"/>
      <c r="U44" s="375"/>
    </row>
    <row r="45" spans="2:21" ht="14.25">
      <c r="B45" s="375"/>
      <c r="C45" s="375"/>
      <c r="D45" s="375"/>
      <c r="E45" s="375"/>
      <c r="F45" s="375"/>
      <c r="G45" s="375"/>
      <c r="H45" s="375"/>
      <c r="I45" s="375"/>
      <c r="J45" s="375"/>
      <c r="K45" s="375"/>
      <c r="L45" s="375"/>
      <c r="M45" s="375"/>
      <c r="N45" s="375"/>
      <c r="O45" s="375"/>
      <c r="P45" s="375"/>
      <c r="Q45" s="375"/>
      <c r="R45" s="375"/>
      <c r="S45" s="375"/>
      <c r="T45" s="375"/>
      <c r="U45" s="375"/>
    </row>
    <row r="46" spans="2:21" ht="14.25">
      <c r="B46" s="375"/>
      <c r="C46" s="375"/>
      <c r="D46" s="375"/>
      <c r="E46" s="375"/>
      <c r="F46" s="375"/>
      <c r="G46" s="375"/>
      <c r="H46" s="375"/>
      <c r="I46" s="375"/>
      <c r="J46" s="375"/>
      <c r="K46" s="375"/>
      <c r="L46" s="375"/>
      <c r="M46" s="375"/>
      <c r="N46" s="375"/>
      <c r="O46" s="375"/>
      <c r="P46" s="375"/>
      <c r="Q46" s="375"/>
      <c r="R46" s="375"/>
      <c r="S46" s="375"/>
      <c r="T46" s="375"/>
      <c r="U46" s="375"/>
    </row>
    <row r="47" spans="2:21" ht="14.25">
      <c r="B47" s="375"/>
      <c r="C47" s="375"/>
      <c r="D47" s="375"/>
      <c r="E47" s="375"/>
      <c r="F47" s="375"/>
      <c r="G47" s="375"/>
      <c r="H47" s="375"/>
      <c r="I47" s="375"/>
      <c r="J47" s="375"/>
      <c r="K47" s="375"/>
      <c r="L47" s="375"/>
      <c r="M47" s="375"/>
      <c r="N47" s="375"/>
      <c r="O47" s="375"/>
      <c r="P47" s="375"/>
      <c r="Q47" s="375"/>
      <c r="R47" s="375"/>
      <c r="S47" s="375"/>
      <c r="T47" s="375"/>
      <c r="U47" s="375"/>
    </row>
    <row r="48" spans="2:21" ht="14.25">
      <c r="B48" s="375"/>
      <c r="C48" s="375"/>
      <c r="D48" s="375"/>
      <c r="E48" s="375"/>
      <c r="F48" s="375"/>
      <c r="G48" s="375"/>
      <c r="H48" s="375"/>
      <c r="I48" s="375"/>
      <c r="J48" s="375"/>
      <c r="K48" s="375"/>
      <c r="L48" s="375"/>
      <c r="M48" s="375"/>
      <c r="N48" s="375"/>
      <c r="O48" s="375"/>
      <c r="P48" s="375"/>
      <c r="Q48" s="375"/>
      <c r="R48" s="375"/>
      <c r="S48" s="375"/>
      <c r="T48" s="375"/>
      <c r="U48" s="375"/>
    </row>
    <row r="49" spans="2:21" ht="14.25">
      <c r="B49" s="375"/>
      <c r="C49" s="375"/>
      <c r="D49" s="375"/>
      <c r="E49" s="375"/>
      <c r="F49" s="375"/>
      <c r="G49" s="375"/>
      <c r="H49" s="375"/>
      <c r="I49" s="375"/>
      <c r="J49" s="375"/>
      <c r="K49" s="375"/>
      <c r="L49" s="375"/>
      <c r="M49" s="375"/>
      <c r="N49" s="375"/>
      <c r="O49" s="375"/>
      <c r="P49" s="375"/>
      <c r="Q49" s="375"/>
      <c r="R49" s="375"/>
      <c r="S49" s="375"/>
      <c r="T49" s="375"/>
      <c r="U49" s="375"/>
    </row>
    <row r="50" spans="2:21" ht="14.25">
      <c r="B50" s="375"/>
      <c r="C50" s="375"/>
      <c r="D50" s="375"/>
      <c r="E50" s="375"/>
      <c r="F50" s="375"/>
      <c r="G50" s="375"/>
      <c r="H50" s="375"/>
      <c r="I50" s="375"/>
      <c r="J50" s="375"/>
      <c r="K50" s="375"/>
      <c r="L50" s="375"/>
      <c r="M50" s="375"/>
      <c r="N50" s="375"/>
      <c r="O50" s="375"/>
      <c r="P50" s="375"/>
      <c r="Q50" s="375"/>
      <c r="R50" s="375"/>
      <c r="S50" s="375"/>
      <c r="T50" s="375"/>
      <c r="U50" s="375"/>
    </row>
    <row r="51" spans="2:21" ht="14.25">
      <c r="B51" s="375"/>
      <c r="C51" s="375"/>
      <c r="D51" s="375"/>
      <c r="E51" s="375"/>
      <c r="F51" s="375"/>
      <c r="G51" s="375"/>
      <c r="H51" s="375"/>
      <c r="I51" s="375"/>
      <c r="J51" s="375"/>
      <c r="K51" s="375"/>
      <c r="L51" s="375"/>
      <c r="M51" s="375"/>
      <c r="N51" s="375"/>
      <c r="O51" s="375"/>
      <c r="P51" s="375"/>
      <c r="Q51" s="375"/>
      <c r="R51" s="375"/>
      <c r="S51" s="375"/>
      <c r="T51" s="375"/>
      <c r="U51" s="375"/>
    </row>
    <row r="52" spans="2:21" ht="14.25">
      <c r="B52" s="375"/>
      <c r="C52" s="375"/>
      <c r="D52" s="375"/>
      <c r="E52" s="375"/>
      <c r="F52" s="375"/>
      <c r="G52" s="375"/>
      <c r="H52" s="375"/>
      <c r="I52" s="375"/>
      <c r="J52" s="375"/>
      <c r="K52" s="375"/>
      <c r="L52" s="375"/>
      <c r="M52" s="375"/>
      <c r="N52" s="375"/>
      <c r="O52" s="375"/>
      <c r="P52" s="375"/>
      <c r="Q52" s="375"/>
      <c r="R52" s="375"/>
      <c r="S52" s="375"/>
      <c r="T52" s="375"/>
      <c r="U52" s="375"/>
    </row>
    <row r="54" spans="2:21">
      <c r="B54" s="377"/>
      <c r="C54" s="377"/>
      <c r="D54" s="377"/>
      <c r="E54" s="377"/>
      <c r="F54" s="377"/>
      <c r="G54" s="377"/>
      <c r="H54" s="377"/>
      <c r="I54" s="377"/>
      <c r="J54" s="377"/>
      <c r="K54" s="377"/>
      <c r="L54" s="377"/>
      <c r="M54" s="377"/>
      <c r="N54" s="377"/>
      <c r="P54" s="377"/>
      <c r="Q54" s="377"/>
      <c r="R54" s="377"/>
      <c r="S54" s="377"/>
      <c r="T54" s="377"/>
      <c r="U54" s="377"/>
    </row>
  </sheetData>
  <pageMargins left="0.6" right="0.45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view="pageBreakPreview" zoomScaleSheetLayoutView="100" workbookViewId="0">
      <selection sqref="A1:K1"/>
    </sheetView>
  </sheetViews>
  <sheetFormatPr defaultRowHeight="15"/>
  <cols>
    <col min="2" max="2" width="10.5703125" bestFit="1" customWidth="1"/>
    <col min="4" max="4" width="11" bestFit="1" customWidth="1"/>
    <col min="6" max="6" width="12.7109375" bestFit="1" customWidth="1"/>
    <col min="8" max="8" width="11" bestFit="1" customWidth="1"/>
    <col min="10" max="10" width="13.85546875" bestFit="1" customWidth="1"/>
    <col min="12" max="12" width="14" customWidth="1"/>
  </cols>
  <sheetData>
    <row r="1" spans="1:12" ht="20.100000000000001" customHeight="1" thickBot="1">
      <c r="A1" s="398" t="s">
        <v>141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162"/>
    </row>
    <row r="2" spans="1:12" ht="20.100000000000001" customHeight="1">
      <c r="A2" s="2"/>
      <c r="B2" s="163"/>
      <c r="C2" s="163"/>
      <c r="D2" s="163"/>
      <c r="E2" s="163"/>
      <c r="F2" s="163" t="s">
        <v>142</v>
      </c>
      <c r="G2" s="163"/>
      <c r="H2" s="163"/>
      <c r="I2" s="163"/>
      <c r="J2" s="163"/>
      <c r="K2" s="163"/>
      <c r="L2" s="164"/>
    </row>
    <row r="3" spans="1:12" ht="20.100000000000001" customHeight="1">
      <c r="A3" s="4"/>
      <c r="B3" s="165" t="s">
        <v>143</v>
      </c>
      <c r="C3" s="165" t="s">
        <v>144</v>
      </c>
      <c r="D3" s="165" t="s">
        <v>145</v>
      </c>
      <c r="E3" s="165" t="s">
        <v>144</v>
      </c>
      <c r="F3" s="165" t="s">
        <v>146</v>
      </c>
      <c r="G3" s="165" t="s">
        <v>147</v>
      </c>
      <c r="H3" s="165" t="s">
        <v>134</v>
      </c>
      <c r="I3" s="165" t="s">
        <v>148</v>
      </c>
      <c r="J3" s="165" t="s">
        <v>5</v>
      </c>
      <c r="K3" s="165" t="s">
        <v>144</v>
      </c>
      <c r="L3" s="164"/>
    </row>
    <row r="4" spans="1:12" ht="20.100000000000001" customHeight="1" thickBot="1">
      <c r="A4" s="5" t="s">
        <v>1</v>
      </c>
      <c r="B4" s="166" t="s">
        <v>149</v>
      </c>
      <c r="C4" s="166" t="s">
        <v>5</v>
      </c>
      <c r="D4" s="166" t="s">
        <v>150</v>
      </c>
      <c r="E4" s="166" t="s">
        <v>5</v>
      </c>
      <c r="F4" s="166" t="s">
        <v>150</v>
      </c>
      <c r="G4" s="166" t="s">
        <v>5</v>
      </c>
      <c r="H4" s="166"/>
      <c r="I4" s="166" t="s">
        <v>5</v>
      </c>
      <c r="J4" s="166" t="s">
        <v>63</v>
      </c>
      <c r="K4" s="166" t="s">
        <v>151</v>
      </c>
      <c r="L4" s="164"/>
    </row>
    <row r="5" spans="1:12" s="379" customFormat="1" ht="14.25">
      <c r="A5" s="4">
        <v>1960</v>
      </c>
      <c r="B5" s="378"/>
      <c r="C5" s="378"/>
      <c r="D5" s="378"/>
      <c r="E5" s="378"/>
      <c r="F5" s="378"/>
      <c r="G5" s="378"/>
      <c r="H5" s="378"/>
      <c r="I5" s="378"/>
      <c r="J5" s="378"/>
      <c r="K5" s="378"/>
    </row>
    <row r="6" spans="1:12" s="379" customFormat="1" ht="14.25">
      <c r="A6" s="4">
        <v>1961</v>
      </c>
      <c r="B6" s="167">
        <v>10.194000000000001</v>
      </c>
      <c r="C6" s="167">
        <v>15.205847255369928</v>
      </c>
      <c r="D6" s="167">
        <v>39.573999999999998</v>
      </c>
      <c r="E6" s="167">
        <v>59.030429594272064</v>
      </c>
      <c r="F6" s="167">
        <v>11.417999999999999</v>
      </c>
      <c r="G6" s="167">
        <v>17.031622911694509</v>
      </c>
      <c r="H6" s="167">
        <v>5.8540000000000001</v>
      </c>
      <c r="I6" s="167">
        <v>8.7321002386634827</v>
      </c>
      <c r="J6" s="167">
        <v>67.040000000000006</v>
      </c>
      <c r="K6" s="167">
        <v>2.8392342876503478</v>
      </c>
    </row>
    <row r="7" spans="1:12" s="379" customFormat="1" ht="14.25">
      <c r="A7" s="4">
        <v>1962</v>
      </c>
      <c r="B7" s="167">
        <v>16.256</v>
      </c>
      <c r="C7" s="167">
        <v>25.493209547407709</v>
      </c>
      <c r="D7" s="167">
        <v>34.03</v>
      </c>
      <c r="E7" s="167">
        <v>53.366998086754698</v>
      </c>
      <c r="F7" s="167">
        <v>10.028</v>
      </c>
      <c r="G7" s="167">
        <v>15.726249098265535</v>
      </c>
      <c r="H7" s="167">
        <v>3.452</v>
      </c>
      <c r="I7" s="167">
        <v>5.4135432675720603</v>
      </c>
      <c r="J7" s="167">
        <v>63.765999999999998</v>
      </c>
      <c r="K7" s="167">
        <v>2.4548044348629503</v>
      </c>
    </row>
    <row r="8" spans="1:12" s="379" customFormat="1" ht="14.25">
      <c r="A8" s="4">
        <v>1963</v>
      </c>
      <c r="B8" s="167">
        <v>20.49</v>
      </c>
      <c r="C8" s="167">
        <v>32.07878009831856</v>
      </c>
      <c r="D8" s="167">
        <v>33.688000000000002</v>
      </c>
      <c r="E8" s="167">
        <v>52.741334502301406</v>
      </c>
      <c r="F8" s="167">
        <v>8.234</v>
      </c>
      <c r="G8" s="167">
        <v>12.891004164448757</v>
      </c>
      <c r="H8" s="167">
        <v>1.462</v>
      </c>
      <c r="I8" s="167">
        <v>2.2888812349312708</v>
      </c>
      <c r="J8" s="167">
        <v>63.874000000000002</v>
      </c>
      <c r="K8" s="167">
        <v>2.3178024530082011</v>
      </c>
    </row>
    <row r="9" spans="1:12" s="379" customFormat="1" ht="14.25">
      <c r="A9" s="4">
        <v>1964</v>
      </c>
      <c r="B9" s="167">
        <v>24.876000000000001</v>
      </c>
      <c r="C9" s="167">
        <v>32.532105772500195</v>
      </c>
      <c r="D9" s="167">
        <v>40.83</v>
      </c>
      <c r="E9" s="167">
        <v>53.396280699918911</v>
      </c>
      <c r="F9" s="167">
        <v>9.9079999999999995</v>
      </c>
      <c r="G9" s="167">
        <v>12.957392828185073</v>
      </c>
      <c r="H9" s="167">
        <v>0.85199999999999998</v>
      </c>
      <c r="I9" s="167">
        <v>1.1142206993958099</v>
      </c>
      <c r="J9" s="167">
        <v>76.466000000000008</v>
      </c>
      <c r="K9" s="167">
        <v>2.6418601437258156</v>
      </c>
    </row>
    <row r="10" spans="1:12" s="379" customFormat="1" ht="14.25">
      <c r="A10" s="4">
        <v>1965</v>
      </c>
      <c r="B10" s="167">
        <v>23.084</v>
      </c>
      <c r="C10" s="167">
        <v>29.005830317651789</v>
      </c>
      <c r="D10" s="167">
        <v>43.648000000000003</v>
      </c>
      <c r="E10" s="167">
        <v>54.845195014073184</v>
      </c>
      <c r="F10" s="167">
        <v>9.4019999999999992</v>
      </c>
      <c r="G10" s="167">
        <v>11.813932448733413</v>
      </c>
      <c r="H10" s="167">
        <v>3.45</v>
      </c>
      <c r="I10" s="167">
        <v>4.3350422195416165</v>
      </c>
      <c r="J10" s="167">
        <v>79.584000000000003</v>
      </c>
      <c r="K10" s="167">
        <v>2.5589710610932479</v>
      </c>
    </row>
    <row r="11" spans="1:12" s="379" customFormat="1" ht="14.25">
      <c r="A11" s="4">
        <v>1966</v>
      </c>
      <c r="B11" s="167">
        <v>19.324000000000002</v>
      </c>
      <c r="C11" s="167">
        <v>24.815081158824739</v>
      </c>
      <c r="D11" s="167">
        <v>44.808</v>
      </c>
      <c r="E11" s="167">
        <v>57.54057941236902</v>
      </c>
      <c r="F11" s="167">
        <v>9.8360000000000003</v>
      </c>
      <c r="G11" s="167">
        <v>12.630984179165811</v>
      </c>
      <c r="H11" s="167">
        <v>3.9039999999999999</v>
      </c>
      <c r="I11" s="167">
        <v>5.0133552496404352</v>
      </c>
      <c r="J11" s="167">
        <v>77.872</v>
      </c>
      <c r="K11" s="167">
        <v>2.3074552566077986</v>
      </c>
    </row>
    <row r="12" spans="1:12" s="379" customFormat="1" ht="14.25">
      <c r="A12" s="4">
        <v>1967</v>
      </c>
      <c r="B12" s="167">
        <v>38.094000000000001</v>
      </c>
      <c r="C12" s="167">
        <v>41.730385820388669</v>
      </c>
      <c r="D12" s="167">
        <v>48.898000000000003</v>
      </c>
      <c r="E12" s="167">
        <v>53.565716539228362</v>
      </c>
      <c r="F12" s="167">
        <v>4.2080000000000002</v>
      </c>
      <c r="G12" s="167">
        <v>4.6096882325876916</v>
      </c>
      <c r="H12" s="167">
        <v>8.5999999999999993E-2</v>
      </c>
      <c r="I12" s="167">
        <v>9.4209407795280767E-2</v>
      </c>
      <c r="J12" s="167">
        <v>91.286000000000001</v>
      </c>
      <c r="K12" s="167">
        <v>3.3163554457603723</v>
      </c>
    </row>
    <row r="13" spans="1:12" s="379" customFormat="1" ht="14.25">
      <c r="A13" s="4">
        <v>1968</v>
      </c>
      <c r="B13" s="167">
        <v>68.894000000000005</v>
      </c>
      <c r="C13" s="167">
        <v>52.534695745005337</v>
      </c>
      <c r="D13" s="167">
        <v>46.283999999999999</v>
      </c>
      <c r="E13" s="167">
        <v>35.293579380814393</v>
      </c>
      <c r="F13" s="167">
        <v>2.1379999999999999</v>
      </c>
      <c r="G13" s="167">
        <v>1.6303187433277411</v>
      </c>
      <c r="H13" s="167">
        <v>13.824</v>
      </c>
      <c r="I13" s="167">
        <v>10.541406130852524</v>
      </c>
      <c r="J13" s="167">
        <v>131.14000000000001</v>
      </c>
      <c r="K13" s="167">
        <v>4.9371282282960633</v>
      </c>
    </row>
    <row r="14" spans="1:12" s="380" customFormat="1" ht="14.25">
      <c r="A14" s="4">
        <v>1969</v>
      </c>
      <c r="B14" s="167">
        <v>60.033999999999999</v>
      </c>
      <c r="C14" s="167">
        <v>48.896382087996223</v>
      </c>
      <c r="D14" s="167">
        <v>27.262</v>
      </c>
      <c r="E14" s="167">
        <v>22.204303702617732</v>
      </c>
      <c r="F14" s="167">
        <v>2.028</v>
      </c>
      <c r="G14" s="167">
        <v>1.6517617162683871</v>
      </c>
      <c r="H14" s="167">
        <v>33.454000000000001</v>
      </c>
      <c r="I14" s="167">
        <v>27.247552493117663</v>
      </c>
      <c r="J14" s="167">
        <v>122.77799999999999</v>
      </c>
      <c r="K14" s="167">
        <v>3.4592173104555823</v>
      </c>
    </row>
    <row r="15" spans="1:12" s="379" customFormat="1" ht="14.25">
      <c r="A15" s="4">
        <v>1970</v>
      </c>
      <c r="B15" s="167">
        <v>70.2</v>
      </c>
      <c r="C15" s="167">
        <v>37.380191693290733</v>
      </c>
      <c r="D15" s="167">
        <v>15.5</v>
      </c>
      <c r="E15" s="167">
        <v>8.25346112886049</v>
      </c>
      <c r="F15" s="167">
        <v>1.4</v>
      </c>
      <c r="G15" s="167">
        <v>0.74547390841320549</v>
      </c>
      <c r="H15" s="167">
        <v>100.7</v>
      </c>
      <c r="I15" s="167">
        <v>53.620873269435563</v>
      </c>
      <c r="J15" s="167">
        <v>187.8</v>
      </c>
      <c r="K15" s="167">
        <v>3.556077332373937</v>
      </c>
    </row>
    <row r="16" spans="1:12" s="379" customFormat="1" ht="14.25">
      <c r="A16" s="4">
        <v>1971</v>
      </c>
      <c r="B16" s="167">
        <v>63.2</v>
      </c>
      <c r="C16" s="167">
        <v>36.405529953917053</v>
      </c>
      <c r="D16" s="167">
        <v>58.2</v>
      </c>
      <c r="E16" s="167">
        <v>33.525345622119815</v>
      </c>
      <c r="F16" s="167">
        <v>13.2</v>
      </c>
      <c r="G16" s="167">
        <v>7.6036866359447011</v>
      </c>
      <c r="H16" s="167">
        <v>39</v>
      </c>
      <c r="I16" s="167">
        <v>22.465437788018434</v>
      </c>
      <c r="J16" s="167">
        <v>173.6</v>
      </c>
      <c r="K16" s="167">
        <v>2.6101730592852097</v>
      </c>
    </row>
    <row r="17" spans="1:13" s="379" customFormat="1" ht="14.25">
      <c r="A17" s="4">
        <v>1972</v>
      </c>
      <c r="B17" s="167">
        <v>108.8</v>
      </c>
      <c r="C17" s="167">
        <v>24.108132062929318</v>
      </c>
      <c r="D17" s="167">
        <v>132.9</v>
      </c>
      <c r="E17" s="167">
        <v>29.448260580545096</v>
      </c>
      <c r="F17" s="167">
        <v>42</v>
      </c>
      <c r="G17" s="167">
        <v>9.3064480389984503</v>
      </c>
      <c r="H17" s="167">
        <v>167.6</v>
      </c>
      <c r="I17" s="167">
        <v>37.13715931752715</v>
      </c>
      <c r="J17" s="167">
        <v>451.29999999999995</v>
      </c>
      <c r="K17" s="167">
        <v>6.2789565217391292</v>
      </c>
    </row>
    <row r="18" spans="1:13" s="379" customFormat="1" ht="14.25">
      <c r="A18" s="4">
        <v>1973</v>
      </c>
      <c r="B18" s="167">
        <v>133.80000000000001</v>
      </c>
      <c r="C18" s="167">
        <v>23.652112427081494</v>
      </c>
      <c r="D18" s="167">
        <v>249.5</v>
      </c>
      <c r="E18" s="167">
        <v>44.104649107300688</v>
      </c>
      <c r="F18" s="167">
        <v>40.4</v>
      </c>
      <c r="G18" s="167">
        <v>7.1415944847092092</v>
      </c>
      <c r="H18" s="167">
        <v>142</v>
      </c>
      <c r="I18" s="167">
        <v>25.101643980908605</v>
      </c>
      <c r="J18" s="167">
        <v>565.70000000000005</v>
      </c>
      <c r="K18" s="167">
        <v>6.5546607960141365</v>
      </c>
    </row>
    <row r="19" spans="1:13" s="379" customFormat="1" ht="14.25">
      <c r="A19" s="4">
        <v>1974</v>
      </c>
      <c r="B19" s="167">
        <v>268.39999999999998</v>
      </c>
      <c r="C19" s="167">
        <v>21.937065794850835</v>
      </c>
      <c r="D19" s="167">
        <v>465.9</v>
      </c>
      <c r="E19" s="167">
        <v>38.079280751941155</v>
      </c>
      <c r="F19" s="167">
        <v>358.1</v>
      </c>
      <c r="G19" s="167">
        <v>29.26849203105844</v>
      </c>
      <c r="H19" s="167">
        <v>131.1</v>
      </c>
      <c r="I19" s="167">
        <v>10.715161422149571</v>
      </c>
      <c r="J19" s="167">
        <v>1223.5</v>
      </c>
      <c r="K19" s="167">
        <v>6.4999920310682091</v>
      </c>
    </row>
    <row r="20" spans="1:13" s="379" customFormat="1" ht="14.25">
      <c r="A20" s="4">
        <v>1975</v>
      </c>
      <c r="B20" s="167">
        <v>747.8</v>
      </c>
      <c r="C20" s="167">
        <v>23.312653926489382</v>
      </c>
      <c r="D20" s="167">
        <v>1314.7</v>
      </c>
      <c r="E20" s="167">
        <v>40.98575303176731</v>
      </c>
      <c r="F20" s="167">
        <v>927.4</v>
      </c>
      <c r="G20" s="167">
        <v>28.911681266951394</v>
      </c>
      <c r="H20" s="167">
        <v>217.8</v>
      </c>
      <c r="I20" s="167">
        <v>6.7899117747919062</v>
      </c>
      <c r="J20" s="167">
        <v>3207.7000000000003</v>
      </c>
      <c r="K20" s="167">
        <v>14.936736446251588</v>
      </c>
    </row>
    <row r="21" spans="1:13" s="379" customFormat="1" ht="14.25">
      <c r="A21" s="4">
        <v>1976</v>
      </c>
      <c r="B21" s="167">
        <v>795.4</v>
      </c>
      <c r="C21" s="167">
        <v>19.681785564051172</v>
      </c>
      <c r="D21" s="167">
        <v>2231.4</v>
      </c>
      <c r="E21" s="167">
        <v>55.214906094573529</v>
      </c>
      <c r="F21" s="167">
        <v>899.7</v>
      </c>
      <c r="G21" s="167">
        <v>22.262638259965851</v>
      </c>
      <c r="H21" s="167">
        <v>114.8</v>
      </c>
      <c r="I21" s="167">
        <v>2.8406700814094474</v>
      </c>
      <c r="J21" s="167">
        <v>4041.3</v>
      </c>
      <c r="K21" s="167">
        <v>15.161064504583997</v>
      </c>
    </row>
    <row r="22" spans="1:13" s="379" customFormat="1" ht="14.25">
      <c r="A22" s="4">
        <v>1977</v>
      </c>
      <c r="B22" s="167">
        <v>1013.4</v>
      </c>
      <c r="C22" s="167">
        <v>20.249370579067261</v>
      </c>
      <c r="D22" s="167">
        <v>3124.6</v>
      </c>
      <c r="E22" s="167">
        <v>62.434560204611763</v>
      </c>
      <c r="F22" s="167">
        <v>824.9</v>
      </c>
      <c r="G22" s="167">
        <v>16.482835791072215</v>
      </c>
      <c r="H22" s="167">
        <v>41.7</v>
      </c>
      <c r="I22" s="167">
        <v>0.8332334252487712</v>
      </c>
      <c r="J22" s="167">
        <v>5004.5999999999995</v>
      </c>
      <c r="K22" s="167">
        <v>15.877366805053496</v>
      </c>
    </row>
    <row r="23" spans="1:13" s="379" customFormat="1" ht="14.25">
      <c r="A23" s="4">
        <v>1978</v>
      </c>
      <c r="B23" s="167">
        <v>1112.5</v>
      </c>
      <c r="C23" s="167">
        <v>21.39423076923077</v>
      </c>
      <c r="D23" s="167">
        <v>3017.6</v>
      </c>
      <c r="E23" s="167">
        <v>58.030769230769231</v>
      </c>
      <c r="F23" s="167">
        <v>866</v>
      </c>
      <c r="G23" s="167">
        <v>16.653846153846153</v>
      </c>
      <c r="H23" s="167">
        <v>203.9</v>
      </c>
      <c r="I23" s="167">
        <v>3.921153846153846</v>
      </c>
      <c r="J23" s="167">
        <v>5200</v>
      </c>
      <c r="K23" s="167">
        <v>15.054965098537643</v>
      </c>
    </row>
    <row r="24" spans="1:13" s="379" customFormat="1" ht="14.25">
      <c r="A24" s="4">
        <v>1979</v>
      </c>
      <c r="B24" s="167">
        <v>769.5</v>
      </c>
      <c r="C24" s="167">
        <v>18.236757909704941</v>
      </c>
      <c r="D24" s="167">
        <v>2812.1</v>
      </c>
      <c r="E24" s="167">
        <v>66.645337125251814</v>
      </c>
      <c r="F24" s="167">
        <v>613.29999999999995</v>
      </c>
      <c r="G24" s="167">
        <v>14.534897499703755</v>
      </c>
      <c r="H24" s="167">
        <v>24.6</v>
      </c>
      <c r="I24" s="167">
        <v>0.58300746533949521</v>
      </c>
      <c r="J24" s="167">
        <v>4219.5</v>
      </c>
      <c r="K24" s="167">
        <v>10.052483996312064</v>
      </c>
    </row>
    <row r="25" spans="1:13" s="379" customFormat="1" ht="14.25">
      <c r="A25" s="4">
        <v>1980</v>
      </c>
      <c r="B25" s="167">
        <v>1501.1</v>
      </c>
      <c r="C25" s="167">
        <v>14.769663695220101</v>
      </c>
      <c r="D25" s="167">
        <v>5981.1</v>
      </c>
      <c r="E25" s="167">
        <v>58.849400791073847</v>
      </c>
      <c r="F25" s="167">
        <v>2456.6999999999998</v>
      </c>
      <c r="G25" s="167">
        <v>24.172029045398187</v>
      </c>
      <c r="H25" s="167">
        <v>224.5</v>
      </c>
      <c r="I25" s="167">
        <v>2.2089064683078492</v>
      </c>
      <c r="J25" s="167">
        <v>10163.400000000001</v>
      </c>
      <c r="K25" s="167">
        <v>20.477382479803484</v>
      </c>
    </row>
    <row r="26" spans="1:13" ht="20.100000000000001" customHeight="1">
      <c r="A26" s="4">
        <v>1981</v>
      </c>
      <c r="B26" s="167">
        <v>720.1</v>
      </c>
      <c r="C26" s="167">
        <v>10.96543322673976</v>
      </c>
      <c r="D26" s="167">
        <v>3629.4</v>
      </c>
      <c r="E26" s="167">
        <v>55.267245317496574</v>
      </c>
      <c r="F26" s="167">
        <v>1299</v>
      </c>
      <c r="G26" s="167">
        <v>19.780721790772041</v>
      </c>
      <c r="H26" s="167">
        <v>918.5</v>
      </c>
      <c r="I26" s="167">
        <v>13.986599664991624</v>
      </c>
      <c r="J26" s="167">
        <v>6567</v>
      </c>
      <c r="K26" s="167">
        <v>13.79052265387867</v>
      </c>
      <c r="L26" s="228"/>
      <c r="M26" s="231"/>
    </row>
    <row r="27" spans="1:13" ht="20.100000000000001" customHeight="1">
      <c r="A27" s="4">
        <v>1982</v>
      </c>
      <c r="B27" s="167">
        <v>385.4</v>
      </c>
      <c r="C27" s="168">
        <v>6.0057345882939597</v>
      </c>
      <c r="D27" s="167">
        <v>2542.5</v>
      </c>
      <c r="E27" s="168">
        <v>39.620083525525153</v>
      </c>
      <c r="F27" s="167">
        <v>968.3</v>
      </c>
      <c r="G27" s="168">
        <v>15.089135448482205</v>
      </c>
      <c r="H27" s="167">
        <v>2521</v>
      </c>
      <c r="I27" s="168">
        <v>39.285046437698682</v>
      </c>
      <c r="J27" s="168">
        <v>6417.2</v>
      </c>
      <c r="K27" s="168">
        <v>13.077836071774438</v>
      </c>
      <c r="L27" s="228"/>
      <c r="M27" s="231"/>
    </row>
    <row r="28" spans="1:13" ht="20.100000000000001" customHeight="1">
      <c r="A28" s="4">
        <v>1983</v>
      </c>
      <c r="B28" s="167">
        <v>1098.2</v>
      </c>
      <c r="C28" s="168">
        <v>22.477843502466381</v>
      </c>
      <c r="D28" s="167">
        <v>2290.6999999999998</v>
      </c>
      <c r="E28" s="168">
        <v>46.885809607630428</v>
      </c>
      <c r="F28" s="167">
        <v>1026.5</v>
      </c>
      <c r="G28" s="168">
        <v>21.010295351740794</v>
      </c>
      <c r="H28" s="167">
        <v>470.3</v>
      </c>
      <c r="I28" s="168">
        <v>9.6260515381623932</v>
      </c>
      <c r="J28" s="168">
        <v>4885.7</v>
      </c>
      <c r="K28" s="168">
        <v>9.1996630223520732</v>
      </c>
      <c r="L28" s="228"/>
      <c r="M28" s="231"/>
    </row>
    <row r="29" spans="1:13" ht="20.100000000000001" customHeight="1">
      <c r="A29" s="4">
        <v>1984</v>
      </c>
      <c r="B29" s="167">
        <v>262.7</v>
      </c>
      <c r="C29" s="168">
        <v>6.4071608009560732</v>
      </c>
      <c r="D29" s="167">
        <v>656.3</v>
      </c>
      <c r="E29" s="168">
        <v>16.006926660325355</v>
      </c>
      <c r="F29" s="167">
        <v>237.6</v>
      </c>
      <c r="G29" s="168">
        <v>5.7949806102290182</v>
      </c>
      <c r="H29" s="167">
        <v>2943.5</v>
      </c>
      <c r="I29" s="168">
        <v>71.790931928489542</v>
      </c>
      <c r="J29" s="168">
        <v>4100.1000000000004</v>
      </c>
      <c r="K29" s="168">
        <v>6.8767628612875047</v>
      </c>
      <c r="L29" s="228"/>
      <c r="M29" s="231"/>
    </row>
    <row r="30" spans="1:13" ht="20.100000000000001" customHeight="1">
      <c r="A30" s="4">
        <v>1985</v>
      </c>
      <c r="B30" s="167">
        <v>459.6</v>
      </c>
      <c r="C30" s="168">
        <v>8.4103427452559156</v>
      </c>
      <c r="D30" s="167">
        <v>892.7</v>
      </c>
      <c r="E30" s="168">
        <v>16.335754936227058</v>
      </c>
      <c r="F30" s="167">
        <v>1154</v>
      </c>
      <c r="G30" s="168">
        <v>21.117353194136911</v>
      </c>
      <c r="H30" s="167">
        <v>2958.4</v>
      </c>
      <c r="I30" s="168">
        <v>54.13654912438011</v>
      </c>
      <c r="J30" s="168">
        <v>5464.7000000000007</v>
      </c>
      <c r="K30" s="168">
        <v>8.0471457570512115</v>
      </c>
      <c r="L30" s="228"/>
      <c r="M30" s="231"/>
    </row>
    <row r="31" spans="1:13" ht="20.100000000000001" customHeight="1">
      <c r="A31" s="4">
        <v>1986</v>
      </c>
      <c r="B31" s="167">
        <v>264.8</v>
      </c>
      <c r="C31" s="168">
        <v>3.105502650466764</v>
      </c>
      <c r="D31" s="167">
        <v>1099.9000000000001</v>
      </c>
      <c r="E31" s="168">
        <v>12.899329173898769</v>
      </c>
      <c r="F31" s="167">
        <v>655.4</v>
      </c>
      <c r="G31" s="168">
        <v>7.6863536144860918</v>
      </c>
      <c r="H31" s="167">
        <v>6506.7</v>
      </c>
      <c r="I31" s="168">
        <v>76.308814561148381</v>
      </c>
      <c r="J31" s="168">
        <v>8526.7999999999993</v>
      </c>
      <c r="K31" s="168">
        <v>12.331411678223446</v>
      </c>
      <c r="L31" s="228"/>
      <c r="M31" s="231"/>
    </row>
    <row r="32" spans="1:13" ht="20.100000000000001" customHeight="1">
      <c r="A32" s="4">
        <v>1987</v>
      </c>
      <c r="B32" s="167">
        <v>1816.2</v>
      </c>
      <c r="C32" s="168">
        <v>28.500588466065125</v>
      </c>
      <c r="D32" s="167">
        <v>2159.6999999999998</v>
      </c>
      <c r="E32" s="168">
        <v>33.890937622597093</v>
      </c>
      <c r="F32" s="167">
        <v>619.1</v>
      </c>
      <c r="G32" s="168">
        <v>9.7151824244801883</v>
      </c>
      <c r="H32" s="167">
        <v>1777.5</v>
      </c>
      <c r="I32" s="168">
        <v>27.893291486857592</v>
      </c>
      <c r="J32" s="168">
        <v>6372.5</v>
      </c>
      <c r="K32" s="168">
        <v>6.0561946436724199</v>
      </c>
      <c r="L32" s="228"/>
      <c r="M32" s="231"/>
    </row>
    <row r="33" spans="1:13" ht="20.100000000000001" customHeight="1">
      <c r="A33" s="4">
        <v>1988</v>
      </c>
      <c r="B33" s="167">
        <v>1898.6</v>
      </c>
      <c r="C33" s="168">
        <v>22.764715051378285</v>
      </c>
      <c r="D33" s="167">
        <v>2128.6999999999998</v>
      </c>
      <c r="E33" s="168">
        <v>25.523674776081823</v>
      </c>
      <c r="F33" s="167">
        <v>1726</v>
      </c>
      <c r="G33" s="168">
        <v>20.695195501252986</v>
      </c>
      <c r="H33" s="167">
        <v>2586.8000000000002</v>
      </c>
      <c r="I33" s="168">
        <v>31.016414671286924</v>
      </c>
      <c r="J33" s="168">
        <v>8340.0999999999985</v>
      </c>
      <c r="K33" s="168">
        <v>5.9963921420883439</v>
      </c>
      <c r="L33" s="228"/>
      <c r="M33" s="231"/>
    </row>
    <row r="34" spans="1:13" ht="20.100000000000001" customHeight="1">
      <c r="A34" s="169">
        <v>1989</v>
      </c>
      <c r="B34" s="167">
        <v>2617.5</v>
      </c>
      <c r="C34" s="168">
        <v>17.410420311159296</v>
      </c>
      <c r="D34" s="167">
        <v>3926.3</v>
      </c>
      <c r="E34" s="168">
        <v>26.115963044013281</v>
      </c>
      <c r="F34" s="167">
        <v>1844.8</v>
      </c>
      <c r="G34" s="168">
        <v>12.27077111366826</v>
      </c>
      <c r="H34" s="167">
        <v>6645.5</v>
      </c>
      <c r="I34" s="168">
        <v>44.202845531159163</v>
      </c>
      <c r="J34" s="168">
        <v>15034.1</v>
      </c>
      <c r="K34" s="168">
        <v>6.9346266567415844</v>
      </c>
      <c r="L34" s="228"/>
      <c r="M34" s="231"/>
    </row>
    <row r="35" spans="1:13" ht="20.100000000000001" customHeight="1">
      <c r="A35" s="4">
        <v>1990</v>
      </c>
      <c r="B35" s="167">
        <v>2919.9</v>
      </c>
      <c r="C35" s="168">
        <v>12.141663132157381</v>
      </c>
      <c r="D35" s="167">
        <v>3485.7</v>
      </c>
      <c r="E35" s="168">
        <v>14.494398842344253</v>
      </c>
      <c r="F35" s="167">
        <v>2096</v>
      </c>
      <c r="G35" s="168">
        <v>8.7156840730853364</v>
      </c>
      <c r="H35" s="167">
        <v>15547</v>
      </c>
      <c r="I35" s="168">
        <v>64.648253952413043</v>
      </c>
      <c r="J35" s="168">
        <v>24048.6</v>
      </c>
      <c r="K35" s="168">
        <v>8.9884510928219434</v>
      </c>
      <c r="L35" s="228"/>
      <c r="M35" s="231"/>
    </row>
    <row r="36" spans="1:13" ht="20.100000000000001" customHeight="1">
      <c r="A36" s="4">
        <v>1991</v>
      </c>
      <c r="B36" s="167">
        <v>3345</v>
      </c>
      <c r="C36" s="168">
        <v>11.8027303296649</v>
      </c>
      <c r="D36" s="167">
        <v>3145</v>
      </c>
      <c r="E36" s="168">
        <v>11.09703643850407</v>
      </c>
      <c r="F36" s="167">
        <v>1491.7</v>
      </c>
      <c r="G36" s="168">
        <v>5.263417887223059</v>
      </c>
      <c r="H36" s="167">
        <v>20359.2</v>
      </c>
      <c r="I36" s="168">
        <v>71.83681534460797</v>
      </c>
      <c r="J36" s="168">
        <v>28340.9</v>
      </c>
      <c r="K36" s="168">
        <v>9.079555201782382</v>
      </c>
      <c r="L36" s="228"/>
      <c r="M36" s="231"/>
    </row>
    <row r="37" spans="1:13" ht="20.100000000000001" customHeight="1">
      <c r="A37" s="4">
        <v>1992</v>
      </c>
      <c r="B37" s="167">
        <v>5118.5</v>
      </c>
      <c r="C37" s="168">
        <v>12.872422560501768</v>
      </c>
      <c r="D37" s="167">
        <v>2336.6999999999998</v>
      </c>
      <c r="E37" s="168">
        <v>5.876524332738982</v>
      </c>
      <c r="F37" s="167">
        <v>2132.6</v>
      </c>
      <c r="G37" s="168">
        <v>5.3632369546793148</v>
      </c>
      <c r="H37" s="167">
        <v>30175.5</v>
      </c>
      <c r="I37" s="168">
        <v>75.887816152079921</v>
      </c>
      <c r="J37" s="168">
        <v>39763.300000000003</v>
      </c>
      <c r="K37" s="168">
        <v>7.465690479723369</v>
      </c>
      <c r="L37" s="228"/>
      <c r="M37" s="231"/>
    </row>
    <row r="38" spans="1:13" ht="20.100000000000001" customHeight="1">
      <c r="A38" s="4">
        <v>1993</v>
      </c>
      <c r="B38" s="167">
        <v>8081.7</v>
      </c>
      <c r="C38" s="168">
        <v>14.82831759685001</v>
      </c>
      <c r="D38" s="167">
        <v>18344.7</v>
      </c>
      <c r="E38" s="168">
        <v>33.658888330293678</v>
      </c>
      <c r="F38" s="167">
        <v>3575.3</v>
      </c>
      <c r="G38" s="168">
        <v>6.5599668267837021</v>
      </c>
      <c r="H38" s="167">
        <v>24500.1</v>
      </c>
      <c r="I38" s="168">
        <v>44.952827246072601</v>
      </c>
      <c r="J38" s="168">
        <v>54501.8</v>
      </c>
      <c r="K38" s="168">
        <v>7.9696165552217177</v>
      </c>
      <c r="L38" s="228"/>
      <c r="M38" s="231"/>
    </row>
    <row r="39" spans="1:13" ht="20.100000000000001" customHeight="1">
      <c r="A39" s="4">
        <v>1994</v>
      </c>
      <c r="B39" s="167">
        <v>8785.1</v>
      </c>
      <c r="C39" s="168">
        <v>12.387634785379795</v>
      </c>
      <c r="D39" s="167">
        <v>27102.799999999999</v>
      </c>
      <c r="E39" s="168">
        <v>38.216934134066946</v>
      </c>
      <c r="F39" s="167">
        <v>4994.3999999999996</v>
      </c>
      <c r="G39" s="168">
        <v>7.0424699971657514</v>
      </c>
      <c r="H39" s="167">
        <v>30036</v>
      </c>
      <c r="I39" s="168">
        <v>42.352961083387505</v>
      </c>
      <c r="J39" s="168">
        <v>70918.3</v>
      </c>
      <c r="K39" s="168">
        <v>7.8810088493226784</v>
      </c>
      <c r="L39" s="228"/>
      <c r="M39" s="231"/>
    </row>
    <row r="40" spans="1:13" ht="20.100000000000001" customHeight="1">
      <c r="A40" s="4">
        <v>1995</v>
      </c>
      <c r="B40" s="167">
        <v>13337.8</v>
      </c>
      <c r="C40" s="168">
        <v>11.010390603137074</v>
      </c>
      <c r="D40" s="167">
        <v>43149.2</v>
      </c>
      <c r="E40" s="168">
        <v>35.619783338547755</v>
      </c>
      <c r="F40" s="167">
        <v>9215.6</v>
      </c>
      <c r="G40" s="168">
        <v>7.6075031596117828</v>
      </c>
      <c r="H40" s="167">
        <v>55435.7</v>
      </c>
      <c r="I40" s="168">
        <v>45.762322898703381</v>
      </c>
      <c r="J40" s="168">
        <v>121138.3</v>
      </c>
      <c r="K40" s="168">
        <v>6.2661688525500479</v>
      </c>
      <c r="L40" s="228"/>
      <c r="M40" s="231"/>
    </row>
    <row r="41" spans="1:13" ht="20.100000000000001" customHeight="1">
      <c r="A41" s="4">
        <v>1996</v>
      </c>
      <c r="B41" s="167">
        <v>14863.6</v>
      </c>
      <c r="C41" s="168">
        <v>6.9806313264260913</v>
      </c>
      <c r="D41" s="167">
        <v>117829.1</v>
      </c>
      <c r="E41" s="168">
        <v>55.337973749602568</v>
      </c>
      <c r="F41" s="167">
        <v>8656.2000000000007</v>
      </c>
      <c r="G41" s="168">
        <v>4.0653503113518621</v>
      </c>
      <c r="H41" s="167">
        <v>71577.399999999994</v>
      </c>
      <c r="I41" s="168">
        <v>33.616044612619476</v>
      </c>
      <c r="J41" s="168">
        <v>212926.30000000002</v>
      </c>
      <c r="K41" s="168">
        <v>7.8782252153593184</v>
      </c>
      <c r="L41" s="229"/>
      <c r="M41" s="231"/>
    </row>
    <row r="42" spans="1:13" ht="20.100000000000001" customHeight="1">
      <c r="A42" s="4">
        <v>1997</v>
      </c>
      <c r="B42" s="167">
        <v>49549</v>
      </c>
      <c r="C42" s="168">
        <v>18.375185470738735</v>
      </c>
      <c r="D42" s="167">
        <v>169613.1</v>
      </c>
      <c r="E42" s="168">
        <v>62.900808709902442</v>
      </c>
      <c r="F42" s="167">
        <v>6902</v>
      </c>
      <c r="G42" s="168">
        <v>2.5595981779458463</v>
      </c>
      <c r="H42" s="167">
        <v>43587.6</v>
      </c>
      <c r="I42" s="168">
        <v>16.164407641412978</v>
      </c>
      <c r="J42" s="168">
        <v>269651.7</v>
      </c>
      <c r="K42" s="168">
        <v>9.6236380728607998</v>
      </c>
      <c r="L42" s="229"/>
      <c r="M42" s="231"/>
    </row>
    <row r="43" spans="1:13" ht="20.100000000000001" customHeight="1">
      <c r="A43" s="4">
        <v>1998</v>
      </c>
      <c r="B43" s="167">
        <v>35270.400000000001</v>
      </c>
      <c r="C43" s="170">
        <v>11.413792701727681</v>
      </c>
      <c r="D43" s="167">
        <v>200861.9</v>
      </c>
      <c r="E43" s="170">
        <v>65.000569550534024</v>
      </c>
      <c r="F43" s="167">
        <v>23365.599999999999</v>
      </c>
      <c r="G43" s="170">
        <v>7.561301112306305</v>
      </c>
      <c r="H43" s="167">
        <v>49517.7</v>
      </c>
      <c r="I43" s="170">
        <v>16.024336635432</v>
      </c>
      <c r="J43" s="170">
        <v>309015.59999999998</v>
      </c>
      <c r="K43" s="170">
        <v>11.40939591863903</v>
      </c>
      <c r="L43" s="228"/>
      <c r="M43" s="231"/>
    </row>
    <row r="44" spans="1:13" ht="20.100000000000001" customHeight="1">
      <c r="A44" s="4">
        <v>1999</v>
      </c>
      <c r="B44" s="167">
        <v>42737.2</v>
      </c>
      <c r="C44" s="170">
        <v>8.5812914786248786</v>
      </c>
      <c r="D44" s="167">
        <v>323580.79999999999</v>
      </c>
      <c r="E44" s="170">
        <v>64.972463373515836</v>
      </c>
      <c r="F44" s="167">
        <v>17253.5</v>
      </c>
      <c r="G44" s="170">
        <v>3.4643662319116451</v>
      </c>
      <c r="H44" s="167">
        <v>114456.1</v>
      </c>
      <c r="I44" s="170">
        <v>22.981878915947632</v>
      </c>
      <c r="J44" s="170">
        <v>498027.6</v>
      </c>
      <c r="K44" s="170">
        <v>15.59252554160696</v>
      </c>
      <c r="L44" s="228"/>
      <c r="M44" s="231"/>
    </row>
    <row r="45" spans="1:13" ht="20.100000000000001" customHeight="1">
      <c r="A45" s="4">
        <v>2000</v>
      </c>
      <c r="B45" s="167">
        <v>53279.5</v>
      </c>
      <c r="C45" s="170">
        <v>22.250699412697966</v>
      </c>
      <c r="D45" s="167">
        <v>111508.6</v>
      </c>
      <c r="E45" s="170">
        <v>46.568461425703553</v>
      </c>
      <c r="F45" s="167">
        <v>27965.200000000001</v>
      </c>
      <c r="G45" s="170">
        <v>11.678886986852001</v>
      </c>
      <c r="H45" s="167">
        <v>46697.599999999999</v>
      </c>
      <c r="I45" s="170">
        <v>19.501952174746471</v>
      </c>
      <c r="J45" s="170">
        <v>239450.90000000002</v>
      </c>
      <c r="K45" s="170">
        <v>5.225758361680084</v>
      </c>
      <c r="L45" s="228"/>
      <c r="M45" s="231"/>
    </row>
    <row r="46" spans="1:13" ht="20.100000000000001" customHeight="1">
      <c r="A46" s="4">
        <v>2001</v>
      </c>
      <c r="B46" s="167">
        <v>49254.9</v>
      </c>
      <c r="C46" s="170">
        <v>11.227557092431784</v>
      </c>
      <c r="D46" s="167">
        <v>259757.8</v>
      </c>
      <c r="E46" s="170">
        <v>59.211277044608288</v>
      </c>
      <c r="F46" s="167">
        <v>53336</v>
      </c>
      <c r="G46" s="170">
        <v>12.15783577028766</v>
      </c>
      <c r="H46" s="167">
        <v>76347.8</v>
      </c>
      <c r="I46" s="170">
        <v>17.40333009267227</v>
      </c>
      <c r="J46" s="170">
        <v>438696.5</v>
      </c>
      <c r="K46" s="170">
        <v>9.2844130244401892</v>
      </c>
      <c r="L46" s="228"/>
      <c r="M46" s="231"/>
    </row>
    <row r="47" spans="1:13" ht="20.100000000000001" customHeight="1">
      <c r="A47" s="4">
        <v>2002</v>
      </c>
      <c r="B47" s="167">
        <v>73577.399999999994</v>
      </c>
      <c r="C47" s="170">
        <v>22.894341587058982</v>
      </c>
      <c r="D47" s="167">
        <v>215333.4</v>
      </c>
      <c r="E47" s="170">
        <v>67.003134314379224</v>
      </c>
      <c r="F47" s="167">
        <v>32467.3</v>
      </c>
      <c r="G47" s="170">
        <v>10.102524098561789</v>
      </c>
      <c r="H47" s="167">
        <v>0</v>
      </c>
      <c r="I47" s="170">
        <v>0</v>
      </c>
      <c r="J47" s="170">
        <v>321378.09999999998</v>
      </c>
      <c r="K47" s="170">
        <v>4.6493109736966538</v>
      </c>
      <c r="L47" s="228"/>
      <c r="M47" s="231"/>
    </row>
    <row r="48" spans="1:13" ht="20.100000000000001" customHeight="1">
      <c r="A48" s="4">
        <v>2003</v>
      </c>
      <c r="B48" s="167">
        <v>87958.9</v>
      </c>
      <c r="C48" s="170">
        <v>36.393528358633823</v>
      </c>
      <c r="D48" s="167">
        <v>97982.1</v>
      </c>
      <c r="E48" s="170">
        <v>40.540688150812436</v>
      </c>
      <c r="F48" s="167">
        <v>55736</v>
      </c>
      <c r="G48" s="170">
        <v>23.061108047017587</v>
      </c>
      <c r="H48" s="167">
        <v>11.3</v>
      </c>
      <c r="I48" s="170">
        <v>4.6754435361579362E-3</v>
      </c>
      <c r="J48" s="170">
        <v>241688.3</v>
      </c>
      <c r="K48" s="170">
        <v>2.8477365496591402</v>
      </c>
      <c r="L48" s="228"/>
      <c r="M48" s="231"/>
    </row>
    <row r="49" spans="1:13" ht="20.100000000000001" customHeight="1">
      <c r="A49" s="4">
        <v>2004</v>
      </c>
      <c r="B49" s="167">
        <v>137765.85</v>
      </c>
      <c r="C49" s="170">
        <v>39.221594306049816</v>
      </c>
      <c r="D49" s="167">
        <v>167721.79999999999</v>
      </c>
      <c r="E49" s="170">
        <v>47.749978647686817</v>
      </c>
      <c r="F49" s="167">
        <v>30032.52</v>
      </c>
      <c r="G49" s="170">
        <v>8.5603757472245956</v>
      </c>
      <c r="H49" s="167">
        <v>15729.83</v>
      </c>
      <c r="I49" s="170">
        <v>4.4782434163701064</v>
      </c>
      <c r="J49" s="170">
        <v>351250.00000000006</v>
      </c>
      <c r="K49" s="170">
        <v>3.0785903086076982</v>
      </c>
      <c r="L49" s="228"/>
      <c r="M49" s="231"/>
    </row>
    <row r="50" spans="1:13" ht="20.100000000000001" customHeight="1">
      <c r="A50" s="4">
        <v>2005</v>
      </c>
      <c r="B50" s="167">
        <v>171574.13523020002</v>
      </c>
      <c r="C50" s="170">
        <v>33.028689862783224</v>
      </c>
      <c r="D50" s="167">
        <v>265034.67288050003</v>
      </c>
      <c r="E50" s="170">
        <v>51.020207688701944</v>
      </c>
      <c r="F50" s="167">
        <v>71361.191889299997</v>
      </c>
      <c r="G50" s="170">
        <v>13.736515880654474</v>
      </c>
      <c r="H50" s="167">
        <v>11500</v>
      </c>
      <c r="I50" s="170">
        <v>2.2137948293452938</v>
      </c>
      <c r="J50" s="170">
        <v>519470.00000000006</v>
      </c>
      <c r="K50" s="170">
        <v>3.5649977722847033</v>
      </c>
      <c r="L50" s="228"/>
      <c r="M50" s="231"/>
    </row>
    <row r="51" spans="1:13" ht="20.100000000000001" customHeight="1">
      <c r="A51" s="4">
        <v>2006</v>
      </c>
      <c r="B51" s="167">
        <v>185224.25081580001</v>
      </c>
      <c r="C51" s="170">
        <v>33.53168217137371</v>
      </c>
      <c r="D51" s="167">
        <v>262207.29257499997</v>
      </c>
      <c r="E51" s="170">
        <v>47.468145012960143</v>
      </c>
      <c r="F51" s="167">
        <v>78681.342671199993</v>
      </c>
      <c r="G51" s="170">
        <v>14.243911170634727</v>
      </c>
      <c r="H51" s="167">
        <v>26272.913937999998</v>
      </c>
      <c r="I51" s="170">
        <v>4.7562616450314259</v>
      </c>
      <c r="J51" s="170">
        <v>552385.79999999993</v>
      </c>
      <c r="K51" s="170">
        <v>2.9754799823739542</v>
      </c>
      <c r="L51" s="228"/>
      <c r="M51" s="231"/>
    </row>
    <row r="52" spans="1:13" ht="20.100000000000001" customHeight="1">
      <c r="A52" s="4">
        <v>2007</v>
      </c>
      <c r="B52" s="167">
        <v>226974.40434701598</v>
      </c>
      <c r="C52" s="170">
        <v>29.893325505454392</v>
      </c>
      <c r="D52" s="167">
        <v>358375.64660847001</v>
      </c>
      <c r="E52" s="170">
        <v>47.199330198112406</v>
      </c>
      <c r="F52" s="167">
        <v>150895.16151986</v>
      </c>
      <c r="G52" s="170">
        <v>17.26537981860157</v>
      </c>
      <c r="H52" s="167">
        <v>23036</v>
      </c>
      <c r="I52" s="170">
        <v>3.0339220333004064</v>
      </c>
      <c r="J52" s="170">
        <v>759281.21247534605</v>
      </c>
      <c r="K52" s="170">
        <v>3.6758063764710927</v>
      </c>
      <c r="L52" s="228"/>
      <c r="M52" s="231"/>
    </row>
    <row r="53" spans="1:13" ht="20.100000000000001" customHeight="1">
      <c r="A53" s="169">
        <v>2008</v>
      </c>
      <c r="B53" s="167">
        <v>287103.5850780037</v>
      </c>
      <c r="C53" s="168">
        <v>29.878920084409621</v>
      </c>
      <c r="D53" s="167">
        <v>504286.87361800001</v>
      </c>
      <c r="E53" s="168">
        <v>52.48122273483721</v>
      </c>
      <c r="F53" s="167">
        <v>152174.64130399638</v>
      </c>
      <c r="G53" s="168">
        <v>15.8</v>
      </c>
      <c r="H53" s="167">
        <v>17325</v>
      </c>
      <c r="I53" s="168">
        <v>1.8030157663191659</v>
      </c>
      <c r="J53" s="168">
        <v>960890.10000000009</v>
      </c>
      <c r="K53" s="170">
        <v>3.9549184098171235</v>
      </c>
      <c r="L53" s="228"/>
      <c r="M53" s="231"/>
    </row>
    <row r="54" spans="1:13" ht="20.100000000000001" customHeight="1">
      <c r="A54" s="4">
        <v>2009</v>
      </c>
      <c r="B54" s="167">
        <v>318888.32834199996</v>
      </c>
      <c r="C54" s="170">
        <v>27.662152744851927</v>
      </c>
      <c r="D54" s="167">
        <v>503009.21995199996</v>
      </c>
      <c r="E54" s="170">
        <v>43.633826131943827</v>
      </c>
      <c r="F54" s="167">
        <v>120696.920566</v>
      </c>
      <c r="G54" s="170">
        <v>10.413734446593615</v>
      </c>
      <c r="H54" s="167">
        <v>210202.02996399999</v>
      </c>
      <c r="I54" s="170">
        <v>18.234096840026233</v>
      </c>
      <c r="J54" s="170">
        <v>1152796.4988239999</v>
      </c>
      <c r="K54" s="170">
        <v>4.6647998997054447</v>
      </c>
      <c r="L54" s="228"/>
      <c r="M54" s="231"/>
    </row>
    <row r="55" spans="1:13" ht="20.100000000000001" customHeight="1">
      <c r="A55" s="4">
        <v>2010</v>
      </c>
      <c r="B55" s="167">
        <v>264554.18840399996</v>
      </c>
      <c r="C55" s="170">
        <v>29.931346153948812</v>
      </c>
      <c r="D55" s="167">
        <v>412245.20715949999</v>
      </c>
      <c r="E55" s="170">
        <v>46.640932318011146</v>
      </c>
      <c r="F55" s="167">
        <v>147409.54231100003</v>
      </c>
      <c r="G55" s="170">
        <v>11.869392557729078</v>
      </c>
      <c r="H55" s="167">
        <v>59661.059295999999</v>
      </c>
      <c r="I55" s="170">
        <v>6.7499812740550889</v>
      </c>
      <c r="J55" s="170">
        <v>883869.99717050011</v>
      </c>
      <c r="K55" s="170">
        <v>3.026352696409552</v>
      </c>
      <c r="L55" s="228"/>
      <c r="M55" s="231"/>
    </row>
    <row r="56" spans="1:13" ht="20.100000000000001" customHeight="1" thickBot="1">
      <c r="A56" s="5" t="s">
        <v>248</v>
      </c>
      <c r="B56" s="171">
        <v>222446.15105799999</v>
      </c>
      <c r="C56" s="172">
        <v>24.217126715627227</v>
      </c>
      <c r="D56" s="171">
        <v>388153.61621100007</v>
      </c>
      <c r="E56" s="173">
        <v>42.257262102322493</v>
      </c>
      <c r="F56" s="171">
        <v>91926.180893000012</v>
      </c>
      <c r="G56" s="174">
        <v>10.007761251796179</v>
      </c>
      <c r="H56" s="171">
        <v>216022.9518379998</v>
      </c>
      <c r="I56" s="172">
        <v>23.517849930254105</v>
      </c>
      <c r="J56" s="172">
        <v>918548.89999999991</v>
      </c>
      <c r="K56" s="172">
        <v>2.4466155662368876</v>
      </c>
      <c r="L56" s="230"/>
      <c r="M56" s="231"/>
    </row>
    <row r="57" spans="1:13" ht="15.75">
      <c r="A57" s="175" t="s">
        <v>152</v>
      </c>
      <c r="B57" s="176"/>
      <c r="C57" s="177"/>
      <c r="D57" s="176"/>
      <c r="E57" s="177"/>
      <c r="F57" s="176"/>
      <c r="G57" s="178"/>
      <c r="H57" s="178"/>
      <c r="I57" s="178"/>
      <c r="J57" s="178"/>
      <c r="K57" s="178"/>
      <c r="L57" s="26"/>
    </row>
    <row r="58" spans="1:13" ht="15.75">
      <c r="A58" s="177" t="s">
        <v>153</v>
      </c>
      <c r="B58" s="177"/>
      <c r="C58" s="177"/>
      <c r="D58" s="177"/>
      <c r="E58" s="177"/>
      <c r="F58" s="177"/>
      <c r="G58" s="178"/>
      <c r="H58" s="179"/>
      <c r="I58" s="180"/>
      <c r="J58" s="179"/>
      <c r="K58" s="178" t="s">
        <v>63</v>
      </c>
      <c r="L58" s="26"/>
    </row>
    <row r="59" spans="1:13" ht="15.75">
      <c r="A59" s="181"/>
      <c r="B59" s="182" t="s">
        <v>63</v>
      </c>
      <c r="C59" s="181"/>
      <c r="D59" s="182"/>
      <c r="E59" s="181"/>
      <c r="F59" s="182"/>
      <c r="G59" s="181"/>
      <c r="H59" s="182"/>
      <c r="I59" s="183"/>
      <c r="J59" s="182"/>
      <c r="K59" s="181"/>
      <c r="L59" s="28"/>
    </row>
  </sheetData>
  <mergeCells count="1">
    <mergeCell ref="A1:K1"/>
  </mergeCells>
  <pageMargins left="0.7" right="0.45" top="0.75" bottom="0.75" header="0.3" footer="0.3"/>
  <pageSetup paperSize="9" scale="75" orientation="portrait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view="pageBreakPreview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/>
  <cols>
    <col min="1" max="1" width="9.140625" style="241"/>
    <col min="2" max="3" width="13.28515625" style="233" bestFit="1" customWidth="1"/>
    <col min="4" max="4" width="21.42578125" style="233" bestFit="1" customWidth="1"/>
    <col min="5" max="6" width="14.7109375" style="233" bestFit="1" customWidth="1"/>
    <col min="7" max="7" width="13.28515625" style="233" bestFit="1" customWidth="1"/>
    <col min="8" max="8" width="9.140625" style="233"/>
    <col min="9" max="9" width="11.7109375" style="233" bestFit="1" customWidth="1"/>
    <col min="10" max="16384" width="9.140625" style="233"/>
  </cols>
  <sheetData>
    <row r="1" spans="1:7" s="232" customFormat="1" ht="20.100000000000001" customHeight="1" thickBot="1">
      <c r="A1" s="398" t="s">
        <v>0</v>
      </c>
      <c r="B1" s="398"/>
      <c r="C1" s="398"/>
      <c r="D1" s="398"/>
      <c r="E1" s="398"/>
      <c r="F1" s="398"/>
      <c r="G1" s="398"/>
    </row>
    <row r="2" spans="1:7" s="268" customFormat="1" ht="20.100000000000001" customHeight="1">
      <c r="A2" s="265" t="s">
        <v>1</v>
      </c>
      <c r="B2" s="266" t="s">
        <v>2</v>
      </c>
      <c r="C2" s="265" t="s">
        <v>3</v>
      </c>
      <c r="D2" s="265" t="s">
        <v>2</v>
      </c>
      <c r="E2" s="265" t="s">
        <v>2</v>
      </c>
      <c r="F2" s="267" t="s">
        <v>4</v>
      </c>
      <c r="G2" s="265" t="s">
        <v>5</v>
      </c>
    </row>
    <row r="3" spans="1:7" s="268" customFormat="1" ht="20.100000000000001" customHeight="1">
      <c r="A3" s="269"/>
      <c r="B3" s="270" t="s">
        <v>6</v>
      </c>
      <c r="C3" s="269" t="s">
        <v>178</v>
      </c>
      <c r="D3" s="269" t="s">
        <v>7</v>
      </c>
      <c r="E3" s="269" t="s">
        <v>8</v>
      </c>
      <c r="F3" s="190" t="s">
        <v>9</v>
      </c>
      <c r="G3" s="269"/>
    </row>
    <row r="4" spans="1:7" s="268" customFormat="1" ht="20.100000000000001" customHeight="1" thickBot="1">
      <c r="A4" s="271"/>
      <c r="B4" s="272"/>
      <c r="C4" s="271"/>
      <c r="D4" s="271" t="s">
        <v>179</v>
      </c>
      <c r="E4" s="271"/>
      <c r="F4" s="273"/>
      <c r="G4" s="271"/>
    </row>
    <row r="5" spans="1:7" customFormat="1" ht="15">
      <c r="A5" s="6">
        <v>1960</v>
      </c>
      <c r="B5" s="7">
        <v>24</v>
      </c>
      <c r="C5" s="7" t="s">
        <v>10</v>
      </c>
      <c r="D5" s="7" t="s">
        <v>10</v>
      </c>
      <c r="E5" s="7" t="s">
        <v>10</v>
      </c>
      <c r="F5" s="7">
        <v>6</v>
      </c>
      <c r="G5" s="7">
        <v>30</v>
      </c>
    </row>
    <row r="6" spans="1:7" customFormat="1" ht="15">
      <c r="A6" s="6">
        <v>1961</v>
      </c>
      <c r="B6" s="7">
        <v>30.32</v>
      </c>
      <c r="C6" s="7" t="s">
        <v>10</v>
      </c>
      <c r="D6" s="7" t="s">
        <v>10</v>
      </c>
      <c r="E6" s="7" t="s">
        <v>10</v>
      </c>
      <c r="F6" s="7">
        <v>23</v>
      </c>
      <c r="G6" s="7">
        <v>53.32</v>
      </c>
    </row>
    <row r="7" spans="1:7" customFormat="1" ht="15">
      <c r="A7" s="6">
        <v>1962</v>
      </c>
      <c r="B7" s="7">
        <v>47.9</v>
      </c>
      <c r="C7" s="7" t="s">
        <v>10</v>
      </c>
      <c r="D7" s="7" t="s">
        <v>10</v>
      </c>
      <c r="E7" s="7" t="s">
        <v>10</v>
      </c>
      <c r="F7" s="7">
        <v>37</v>
      </c>
      <c r="G7" s="7">
        <v>84.9</v>
      </c>
    </row>
    <row r="8" spans="1:7" customFormat="1" ht="15">
      <c r="A8" s="6">
        <v>1963</v>
      </c>
      <c r="B8" s="7">
        <v>48.08</v>
      </c>
      <c r="C8" s="7" t="s">
        <v>10</v>
      </c>
      <c r="D8" s="7" t="s">
        <v>10</v>
      </c>
      <c r="E8" s="7" t="s">
        <v>10</v>
      </c>
      <c r="F8" s="7">
        <v>53.68</v>
      </c>
      <c r="G8" s="7">
        <v>101.75999999999999</v>
      </c>
    </row>
    <row r="9" spans="1:7" customFormat="1" ht="15">
      <c r="A9" s="6">
        <v>1964</v>
      </c>
      <c r="B9" s="7">
        <v>56.4</v>
      </c>
      <c r="C9" s="7" t="s">
        <v>10</v>
      </c>
      <c r="D9" s="7" t="s">
        <v>10</v>
      </c>
      <c r="E9" s="7" t="s">
        <v>10</v>
      </c>
      <c r="F9" s="7">
        <v>80</v>
      </c>
      <c r="G9" s="7">
        <v>136.4</v>
      </c>
    </row>
    <row r="10" spans="1:7" customFormat="1" ht="15">
      <c r="A10" s="6">
        <v>1965</v>
      </c>
      <c r="B10" s="7">
        <v>65.400000000000006</v>
      </c>
      <c r="C10" s="7" t="s">
        <v>10</v>
      </c>
      <c r="D10" s="7" t="s">
        <v>10</v>
      </c>
      <c r="E10" s="7" t="s">
        <v>10</v>
      </c>
      <c r="F10" s="7">
        <v>118.14</v>
      </c>
      <c r="G10" s="7">
        <v>183.54000000000002</v>
      </c>
    </row>
    <row r="11" spans="1:7" customFormat="1" ht="15">
      <c r="A11" s="6">
        <v>1966</v>
      </c>
      <c r="B11" s="7">
        <v>100.6</v>
      </c>
      <c r="C11" s="7" t="s">
        <v>10</v>
      </c>
      <c r="D11" s="7" t="s">
        <v>10</v>
      </c>
      <c r="E11" s="7" t="s">
        <v>10</v>
      </c>
      <c r="F11" s="7">
        <v>127.2</v>
      </c>
      <c r="G11" s="7">
        <v>227.8</v>
      </c>
    </row>
    <row r="12" spans="1:7" customFormat="1" ht="15">
      <c r="A12" s="6">
        <v>1967</v>
      </c>
      <c r="B12" s="7">
        <v>106</v>
      </c>
      <c r="C12" s="7" t="s">
        <v>10</v>
      </c>
      <c r="D12" s="7" t="s">
        <v>10</v>
      </c>
      <c r="E12" s="7" t="s">
        <v>10</v>
      </c>
      <c r="F12" s="7">
        <v>131.74600000000001</v>
      </c>
      <c r="G12" s="7">
        <v>237.74600000000001</v>
      </c>
    </row>
    <row r="13" spans="1:7" customFormat="1" ht="15">
      <c r="A13" s="6">
        <v>1968</v>
      </c>
      <c r="B13" s="7">
        <v>197.666</v>
      </c>
      <c r="C13" s="7" t="s">
        <v>10</v>
      </c>
      <c r="D13" s="7" t="s">
        <v>10</v>
      </c>
      <c r="E13" s="7" t="s">
        <v>10</v>
      </c>
      <c r="F13" s="7">
        <v>253</v>
      </c>
      <c r="G13" s="7">
        <v>450.666</v>
      </c>
    </row>
    <row r="14" spans="1:7" customFormat="1" ht="15">
      <c r="A14" s="6">
        <v>1969</v>
      </c>
      <c r="B14" s="7">
        <v>283.39999999999998</v>
      </c>
      <c r="C14" s="7" t="s">
        <v>10</v>
      </c>
      <c r="D14" s="7">
        <v>119.8</v>
      </c>
      <c r="E14" s="7" t="s">
        <v>10</v>
      </c>
      <c r="F14" s="7">
        <v>262.60000000000002</v>
      </c>
      <c r="G14" s="7">
        <v>665.8</v>
      </c>
    </row>
    <row r="15" spans="1:7" customFormat="1" ht="15">
      <c r="A15" s="6">
        <v>1970</v>
      </c>
      <c r="B15" s="7">
        <v>556</v>
      </c>
      <c r="C15" s="7" t="s">
        <v>10</v>
      </c>
      <c r="D15" s="7">
        <v>236</v>
      </c>
      <c r="E15" s="7" t="s">
        <v>10</v>
      </c>
      <c r="F15" s="7">
        <v>299</v>
      </c>
      <c r="G15" s="7">
        <v>1091</v>
      </c>
    </row>
    <row r="16" spans="1:7" customFormat="1" ht="15">
      <c r="A16" s="6">
        <v>1971</v>
      </c>
      <c r="B16" s="7">
        <v>616</v>
      </c>
      <c r="C16" s="7" t="s">
        <v>10</v>
      </c>
      <c r="D16" s="7">
        <v>256</v>
      </c>
      <c r="E16" s="7" t="s">
        <v>10</v>
      </c>
      <c r="F16" s="7">
        <v>355</v>
      </c>
      <c r="G16" s="7">
        <v>1227</v>
      </c>
    </row>
    <row r="17" spans="1:7" customFormat="1" ht="15">
      <c r="A17" s="6">
        <v>1972</v>
      </c>
      <c r="B17" s="7">
        <v>368.6</v>
      </c>
      <c r="C17" s="7" t="s">
        <v>10</v>
      </c>
      <c r="D17" s="7">
        <v>207.9</v>
      </c>
      <c r="E17" s="7" t="s">
        <v>10</v>
      </c>
      <c r="F17" s="7">
        <v>410.8</v>
      </c>
      <c r="G17" s="7">
        <v>987.3</v>
      </c>
    </row>
    <row r="18" spans="1:7" customFormat="1" ht="15">
      <c r="A18" s="6">
        <v>1973</v>
      </c>
      <c r="B18" s="7">
        <v>401.9</v>
      </c>
      <c r="C18" s="7" t="s">
        <v>10</v>
      </c>
      <c r="D18" s="7">
        <v>262.39999999999998</v>
      </c>
      <c r="E18" s="7" t="s">
        <v>10</v>
      </c>
      <c r="F18" s="7">
        <v>392.9</v>
      </c>
      <c r="G18" s="7">
        <v>1057.1999999999998</v>
      </c>
    </row>
    <row r="19" spans="1:7" customFormat="1" ht="15">
      <c r="A19" s="6">
        <v>1974</v>
      </c>
      <c r="B19" s="7">
        <v>616</v>
      </c>
      <c r="C19" s="7" t="s">
        <v>10</v>
      </c>
      <c r="D19" s="7">
        <v>268.60000000000002</v>
      </c>
      <c r="E19" s="7" t="s">
        <v>10</v>
      </c>
      <c r="F19" s="7">
        <v>377.8</v>
      </c>
      <c r="G19" s="7">
        <v>1262.4000000000001</v>
      </c>
    </row>
    <row r="20" spans="1:7" customFormat="1" ht="15">
      <c r="A20" s="6">
        <v>1975</v>
      </c>
      <c r="B20" s="7">
        <v>616</v>
      </c>
      <c r="C20" s="7" t="s">
        <v>10</v>
      </c>
      <c r="D20" s="7">
        <v>219</v>
      </c>
      <c r="E20" s="7" t="s">
        <v>10</v>
      </c>
      <c r="F20" s="7">
        <v>840.5</v>
      </c>
      <c r="G20" s="7">
        <v>1675.5</v>
      </c>
    </row>
    <row r="21" spans="1:7" customFormat="1" ht="15">
      <c r="A21" s="6">
        <v>1976</v>
      </c>
      <c r="B21" s="7">
        <v>616</v>
      </c>
      <c r="C21" s="7" t="s">
        <v>10</v>
      </c>
      <c r="D21" s="7">
        <v>652</v>
      </c>
      <c r="E21" s="7" t="s">
        <v>10</v>
      </c>
      <c r="F21" s="7">
        <v>1358.9</v>
      </c>
      <c r="G21" s="7">
        <v>2626.9</v>
      </c>
    </row>
    <row r="22" spans="1:7" customFormat="1" ht="15">
      <c r="A22" s="6">
        <v>1977</v>
      </c>
      <c r="B22" s="7">
        <v>691</v>
      </c>
      <c r="C22" s="7" t="s">
        <v>10</v>
      </c>
      <c r="D22" s="7">
        <v>900</v>
      </c>
      <c r="E22" s="7" t="s">
        <v>10</v>
      </c>
      <c r="F22" s="7">
        <v>1815.7</v>
      </c>
      <c r="G22" s="7">
        <v>3406.7</v>
      </c>
    </row>
    <row r="23" spans="1:7" customFormat="1" ht="15">
      <c r="A23" s="6">
        <v>1978</v>
      </c>
      <c r="B23" s="7">
        <v>816</v>
      </c>
      <c r="C23" s="7" t="s">
        <v>10</v>
      </c>
      <c r="D23" s="7">
        <v>1800</v>
      </c>
      <c r="E23" s="7" t="s">
        <v>10</v>
      </c>
      <c r="F23" s="7">
        <v>2197.6999999999998</v>
      </c>
      <c r="G23" s="7">
        <v>4813.7</v>
      </c>
    </row>
    <row r="24" spans="1:7" customFormat="1" ht="15">
      <c r="A24" s="6">
        <v>1979</v>
      </c>
      <c r="B24" s="7">
        <v>2119</v>
      </c>
      <c r="C24" s="7" t="s">
        <v>10</v>
      </c>
      <c r="D24" s="7">
        <v>2310</v>
      </c>
      <c r="E24" s="7" t="s">
        <v>10</v>
      </c>
      <c r="F24" s="7">
        <v>2785</v>
      </c>
      <c r="G24" s="7">
        <v>7214</v>
      </c>
    </row>
    <row r="25" spans="1:7" customFormat="1" ht="15">
      <c r="A25" s="6">
        <v>1980</v>
      </c>
      <c r="B25" s="7">
        <v>2119</v>
      </c>
      <c r="C25" s="7" t="s">
        <v>10</v>
      </c>
      <c r="D25" s="7">
        <v>3027.6</v>
      </c>
      <c r="E25" s="7" t="s">
        <v>10</v>
      </c>
      <c r="F25" s="7">
        <v>3069</v>
      </c>
      <c r="G25" s="7">
        <v>8215.6</v>
      </c>
    </row>
    <row r="26" spans="1:7" ht="20.100000000000001" customHeight="1">
      <c r="A26" s="6">
        <v>1981</v>
      </c>
      <c r="B26" s="7">
        <v>5782</v>
      </c>
      <c r="C26" s="7" t="s">
        <v>10</v>
      </c>
      <c r="D26" s="7">
        <v>2057.6</v>
      </c>
      <c r="E26" s="7" t="s">
        <v>10</v>
      </c>
      <c r="F26" s="7">
        <v>3353</v>
      </c>
      <c r="G26" s="7">
        <v>11192.6</v>
      </c>
    </row>
    <row r="27" spans="1:7" ht="20.100000000000001" customHeight="1">
      <c r="A27" s="6">
        <v>1982</v>
      </c>
      <c r="B27" s="7">
        <v>9782</v>
      </c>
      <c r="C27" s="7" t="s">
        <v>10</v>
      </c>
      <c r="D27" s="7">
        <v>1668.6</v>
      </c>
      <c r="E27" s="7" t="s">
        <v>10</v>
      </c>
      <c r="F27" s="7">
        <v>3557</v>
      </c>
      <c r="G27" s="7">
        <v>15007.6</v>
      </c>
    </row>
    <row r="28" spans="1:7" ht="20.100000000000001" customHeight="1">
      <c r="A28" s="6">
        <v>1983</v>
      </c>
      <c r="B28" s="7">
        <v>13476</v>
      </c>
      <c r="C28" s="8" t="s">
        <v>10</v>
      </c>
      <c r="D28" s="8">
        <v>4894.3999999999996</v>
      </c>
      <c r="E28" s="8" t="s">
        <v>10</v>
      </c>
      <c r="F28" s="9">
        <v>3851</v>
      </c>
      <c r="G28" s="10">
        <v>22221.4</v>
      </c>
    </row>
    <row r="29" spans="1:7" ht="20.100000000000001" customHeight="1">
      <c r="A29" s="6">
        <v>1984</v>
      </c>
      <c r="B29" s="7">
        <v>15476</v>
      </c>
      <c r="C29" s="8" t="s">
        <v>10</v>
      </c>
      <c r="D29" s="8">
        <v>6413.1</v>
      </c>
      <c r="E29" s="8" t="s">
        <v>10</v>
      </c>
      <c r="F29" s="9">
        <v>3783</v>
      </c>
      <c r="G29" s="10">
        <v>25672.1</v>
      </c>
    </row>
    <row r="30" spans="1:7" ht="20.100000000000001" customHeight="1">
      <c r="A30" s="6">
        <v>1985</v>
      </c>
      <c r="B30" s="7">
        <v>16976</v>
      </c>
      <c r="C30" s="8" t="s">
        <v>10</v>
      </c>
      <c r="D30" s="8">
        <v>6654.1</v>
      </c>
      <c r="E30" s="8" t="s">
        <v>10</v>
      </c>
      <c r="F30" s="9">
        <v>4319</v>
      </c>
      <c r="G30" s="10">
        <v>27949.1</v>
      </c>
    </row>
    <row r="31" spans="1:7" ht="20.100000000000001" customHeight="1">
      <c r="A31" s="6">
        <v>1986</v>
      </c>
      <c r="B31" s="7">
        <v>16976</v>
      </c>
      <c r="C31" s="8" t="s">
        <v>10</v>
      </c>
      <c r="D31" s="8">
        <v>6654.7</v>
      </c>
      <c r="E31" s="8" t="s">
        <v>10</v>
      </c>
      <c r="F31" s="9">
        <v>4808</v>
      </c>
      <c r="G31" s="10">
        <v>28438.7</v>
      </c>
    </row>
    <row r="32" spans="1:7" ht="20.100000000000001" customHeight="1">
      <c r="A32" s="6">
        <v>1987</v>
      </c>
      <c r="B32" s="7">
        <v>25226</v>
      </c>
      <c r="C32" s="8" t="s">
        <v>10</v>
      </c>
      <c r="D32" s="8">
        <v>6654.1</v>
      </c>
      <c r="E32" s="8" t="s">
        <v>10</v>
      </c>
      <c r="F32" s="9">
        <v>4909</v>
      </c>
      <c r="G32" s="10">
        <v>36789.1</v>
      </c>
    </row>
    <row r="33" spans="1:7" ht="20.100000000000001" customHeight="1">
      <c r="A33" s="6">
        <v>1988</v>
      </c>
      <c r="B33" s="7">
        <v>35476</v>
      </c>
      <c r="C33" s="8" t="s">
        <v>10</v>
      </c>
      <c r="D33" s="8">
        <v>6794.6</v>
      </c>
      <c r="E33" s="8" t="s">
        <v>10</v>
      </c>
      <c r="F33" s="9">
        <v>4759</v>
      </c>
      <c r="G33" s="10">
        <v>47029.599999999999</v>
      </c>
    </row>
    <row r="34" spans="1:7" ht="20.100000000000001" customHeight="1">
      <c r="A34" s="12">
        <v>1989</v>
      </c>
      <c r="B34" s="7">
        <v>24126</v>
      </c>
      <c r="C34" s="8" t="s">
        <v>10</v>
      </c>
      <c r="D34" s="10">
        <v>6944.6</v>
      </c>
      <c r="E34" s="10">
        <v>11350</v>
      </c>
      <c r="F34" s="9">
        <v>4629</v>
      </c>
      <c r="G34" s="10">
        <v>47049.599999999999</v>
      </c>
    </row>
    <row r="35" spans="1:7" ht="20.100000000000001" customHeight="1">
      <c r="A35" s="6">
        <v>1990</v>
      </c>
      <c r="B35" s="7">
        <v>25476</v>
      </c>
      <c r="C35" s="8" t="s">
        <v>10</v>
      </c>
      <c r="D35" s="10">
        <v>34214.6</v>
      </c>
      <c r="E35" s="10">
        <v>20000</v>
      </c>
      <c r="F35" s="9">
        <v>4402.5</v>
      </c>
      <c r="G35" s="10">
        <v>84093.1</v>
      </c>
    </row>
    <row r="36" spans="1:7" ht="20.100000000000001" customHeight="1">
      <c r="A36" s="6">
        <v>1991</v>
      </c>
      <c r="B36" s="7">
        <v>57763.1</v>
      </c>
      <c r="C36" s="8" t="s">
        <v>10</v>
      </c>
      <c r="D36" s="10">
        <v>34214.6</v>
      </c>
      <c r="E36" s="10">
        <v>20000</v>
      </c>
      <c r="F36" s="9">
        <v>4221</v>
      </c>
      <c r="G36" s="10">
        <v>116198.7</v>
      </c>
    </row>
    <row r="37" spans="1:7" ht="20.100000000000001" customHeight="1">
      <c r="A37" s="6">
        <v>1992</v>
      </c>
      <c r="B37" s="7">
        <v>119752.8</v>
      </c>
      <c r="C37" s="8" t="s">
        <v>10</v>
      </c>
      <c r="D37" s="10">
        <v>35241.4</v>
      </c>
      <c r="E37" s="10">
        <v>19006.5</v>
      </c>
      <c r="F37" s="9">
        <v>3961</v>
      </c>
      <c r="G37" s="10">
        <v>177961.7</v>
      </c>
    </row>
    <row r="38" spans="1:7" s="234" customFormat="1" ht="20.100000000000001" customHeight="1">
      <c r="A38" s="6">
        <v>1993</v>
      </c>
      <c r="B38" s="7">
        <v>116380.7</v>
      </c>
      <c r="C38" s="13" t="s">
        <v>10</v>
      </c>
      <c r="D38" s="10">
        <v>36584.300000000003</v>
      </c>
      <c r="E38" s="10">
        <v>117139.7</v>
      </c>
      <c r="F38" s="14">
        <v>3731.7</v>
      </c>
      <c r="G38" s="10">
        <v>273836.40000000002</v>
      </c>
    </row>
    <row r="39" spans="1:7" s="234" customFormat="1" ht="20.100000000000001" customHeight="1">
      <c r="A39" s="16">
        <v>1994</v>
      </c>
      <c r="B39" s="7">
        <v>170925.9</v>
      </c>
      <c r="C39" s="10" t="s">
        <v>10</v>
      </c>
      <c r="D39" s="10">
        <v>37342.699999999997</v>
      </c>
      <c r="E39" s="10">
        <v>195964.1</v>
      </c>
      <c r="F39" s="17">
        <v>3350</v>
      </c>
      <c r="G39" s="10">
        <v>407582.69999999995</v>
      </c>
    </row>
    <row r="40" spans="1:7" ht="20.100000000000001" customHeight="1">
      <c r="A40" s="16">
        <v>1995</v>
      </c>
      <c r="B40" s="7">
        <v>276905.2</v>
      </c>
      <c r="C40" s="10" t="s">
        <v>10</v>
      </c>
      <c r="D40" s="10">
        <v>23596.3</v>
      </c>
      <c r="E40" s="10">
        <v>174062.39</v>
      </c>
      <c r="F40" s="17">
        <v>3170</v>
      </c>
      <c r="G40" s="10">
        <v>477733.89</v>
      </c>
    </row>
    <row r="41" spans="1:7" ht="20.100000000000001" customHeight="1">
      <c r="A41" s="16">
        <v>1996</v>
      </c>
      <c r="B41" s="7">
        <v>179628</v>
      </c>
      <c r="C41" s="10" t="s">
        <v>10</v>
      </c>
      <c r="D41" s="10" t="s">
        <v>10</v>
      </c>
      <c r="E41" s="10">
        <v>237387.6</v>
      </c>
      <c r="F41" s="17">
        <v>2960</v>
      </c>
      <c r="G41" s="10">
        <v>419975.6</v>
      </c>
    </row>
    <row r="42" spans="1:7" ht="20.100000000000001" customHeight="1">
      <c r="A42" s="16">
        <v>1997</v>
      </c>
      <c r="B42" s="7">
        <v>364523.5</v>
      </c>
      <c r="C42" s="10" t="s">
        <v>10</v>
      </c>
      <c r="D42" s="10" t="s">
        <v>10</v>
      </c>
      <c r="E42" s="10">
        <v>134387.6</v>
      </c>
      <c r="F42" s="17">
        <v>2840</v>
      </c>
      <c r="G42" s="10">
        <v>501751.1</v>
      </c>
    </row>
    <row r="43" spans="1:7" ht="20.100000000000001" customHeight="1">
      <c r="A43" s="16">
        <v>1998</v>
      </c>
      <c r="B43" s="7">
        <v>378530.1</v>
      </c>
      <c r="C43" s="10" t="s">
        <v>10</v>
      </c>
      <c r="D43" s="10" t="s">
        <v>10</v>
      </c>
      <c r="E43" s="10">
        <v>179620.1</v>
      </c>
      <c r="F43" s="17">
        <v>2680</v>
      </c>
      <c r="G43" s="10">
        <v>560830.19999999995</v>
      </c>
    </row>
    <row r="44" spans="1:7" ht="20.100000000000001" customHeight="1">
      <c r="A44" s="16">
        <v>1999</v>
      </c>
      <c r="B44" s="7">
        <v>361758.4</v>
      </c>
      <c r="C44" s="10" t="s">
        <v>10</v>
      </c>
      <c r="D44" s="10" t="s">
        <v>10</v>
      </c>
      <c r="E44" s="10">
        <v>430608.2</v>
      </c>
      <c r="F44" s="17">
        <v>2440</v>
      </c>
      <c r="G44" s="10">
        <v>794806.60000000009</v>
      </c>
    </row>
    <row r="45" spans="1:7" ht="20.100000000000001" customHeight="1">
      <c r="A45" s="16">
        <v>2000</v>
      </c>
      <c r="B45" s="7">
        <v>465535.7</v>
      </c>
      <c r="C45" s="10" t="s">
        <v>10</v>
      </c>
      <c r="D45" s="10" t="s">
        <v>10</v>
      </c>
      <c r="E45" s="10">
        <v>430608.2</v>
      </c>
      <c r="F45" s="17">
        <v>2110</v>
      </c>
      <c r="G45" s="10">
        <v>898253.9</v>
      </c>
    </row>
    <row r="46" spans="1:7" ht="20.100000000000001" customHeight="1">
      <c r="A46" s="16" t="s">
        <v>11</v>
      </c>
      <c r="B46" s="7">
        <v>584535.80000000005</v>
      </c>
      <c r="C46" s="10" t="s">
        <v>10</v>
      </c>
      <c r="D46" s="10" t="s">
        <v>10</v>
      </c>
      <c r="E46" s="10">
        <v>430608.2</v>
      </c>
      <c r="F46" s="17">
        <v>1830</v>
      </c>
      <c r="G46" s="10">
        <v>1016974</v>
      </c>
    </row>
    <row r="47" spans="1:7" ht="20.100000000000001" customHeight="1">
      <c r="A47" s="16" t="s">
        <v>12</v>
      </c>
      <c r="B47" s="7">
        <v>733762.5</v>
      </c>
      <c r="C47" s="10" t="s">
        <v>10</v>
      </c>
      <c r="D47" s="10" t="s">
        <v>10</v>
      </c>
      <c r="E47" s="10">
        <v>430608.2</v>
      </c>
      <c r="F47" s="17">
        <v>1630</v>
      </c>
      <c r="G47" s="10">
        <v>1166000.7</v>
      </c>
    </row>
    <row r="48" spans="1:7" ht="20.100000000000001" customHeight="1">
      <c r="A48" s="16" t="s">
        <v>13</v>
      </c>
      <c r="B48" s="7">
        <v>825050</v>
      </c>
      <c r="C48" s="10">
        <v>72560</v>
      </c>
      <c r="D48" s="10" t="s">
        <v>10</v>
      </c>
      <c r="E48" s="10">
        <v>430600</v>
      </c>
      <c r="F48" s="17">
        <v>1470</v>
      </c>
      <c r="G48" s="10">
        <v>1329680</v>
      </c>
    </row>
    <row r="49" spans="1:9" ht="20.100000000000001" customHeight="1">
      <c r="A49" s="16" t="s">
        <v>14</v>
      </c>
      <c r="B49" s="7">
        <v>871577</v>
      </c>
      <c r="C49" s="10">
        <v>72560</v>
      </c>
      <c r="D49" s="10" t="s">
        <v>10</v>
      </c>
      <c r="E49" s="10">
        <v>424938.2</v>
      </c>
      <c r="F49" s="17">
        <v>1250</v>
      </c>
      <c r="G49" s="10">
        <v>1370325.2</v>
      </c>
    </row>
    <row r="50" spans="1:9" ht="20.100000000000001" customHeight="1">
      <c r="A50" s="18" t="s">
        <v>15</v>
      </c>
      <c r="B50" s="7">
        <v>854828.4</v>
      </c>
      <c r="C50" s="10">
        <v>250830</v>
      </c>
      <c r="D50" s="10" t="s">
        <v>10</v>
      </c>
      <c r="E50" s="10">
        <v>419268.2</v>
      </c>
      <c r="F50" s="17">
        <v>980</v>
      </c>
      <c r="G50" s="10">
        <v>1525906.5999999999</v>
      </c>
    </row>
    <row r="51" spans="1:9" ht="20.100000000000001" customHeight="1">
      <c r="A51" s="16" t="s">
        <v>16</v>
      </c>
      <c r="B51" s="7">
        <v>1667689.1</v>
      </c>
      <c r="C51" s="10">
        <v>643940</v>
      </c>
      <c r="D51" s="10" t="s">
        <v>10</v>
      </c>
      <c r="E51" s="10">
        <v>413598.2</v>
      </c>
      <c r="F51" s="17">
        <v>720</v>
      </c>
      <c r="G51" s="10">
        <v>2725947.3000000003</v>
      </c>
    </row>
    <row r="52" spans="1:9" ht="20.100000000000001" customHeight="1">
      <c r="A52" s="16" t="s">
        <v>17</v>
      </c>
      <c r="B52" s="7">
        <v>2533265.2999999998</v>
      </c>
      <c r="C52" s="10">
        <v>1186160</v>
      </c>
      <c r="D52" s="10" t="s">
        <v>10</v>
      </c>
      <c r="E52" s="10">
        <v>407928.2</v>
      </c>
      <c r="F52" s="17">
        <v>620</v>
      </c>
      <c r="G52" s="10">
        <v>4127973.5</v>
      </c>
    </row>
    <row r="53" spans="1:9" ht="20.100000000000001" customHeight="1">
      <c r="A53" s="16" t="s">
        <v>18</v>
      </c>
      <c r="B53" s="7">
        <v>471930</v>
      </c>
      <c r="C53" s="10">
        <v>1445600</v>
      </c>
      <c r="D53" s="10" t="s">
        <v>10</v>
      </c>
      <c r="E53" s="10">
        <v>402260</v>
      </c>
      <c r="F53" s="17">
        <v>520</v>
      </c>
      <c r="G53" s="10">
        <v>2320310</v>
      </c>
    </row>
    <row r="54" spans="1:9" ht="20.100000000000001" customHeight="1">
      <c r="A54" s="16" t="s">
        <v>19</v>
      </c>
      <c r="B54" s="7">
        <v>787480</v>
      </c>
      <c r="C54" s="10">
        <v>1974930</v>
      </c>
      <c r="D54" s="10">
        <v>63030</v>
      </c>
      <c r="E54" s="10">
        <v>392070</v>
      </c>
      <c r="F54" s="17">
        <v>520</v>
      </c>
      <c r="G54" s="10">
        <v>3218030</v>
      </c>
    </row>
    <row r="55" spans="1:9" ht="20.100000000000001" customHeight="1">
      <c r="A55" s="16">
        <v>2010</v>
      </c>
      <c r="B55" s="7">
        <v>1277101.5589999999</v>
      </c>
      <c r="C55" s="10">
        <v>2901600.3289999999</v>
      </c>
      <c r="D55" s="10" t="s">
        <v>10</v>
      </c>
      <c r="E55" s="10">
        <v>372900.5</v>
      </c>
      <c r="F55" s="17">
        <v>220</v>
      </c>
      <c r="G55" s="10">
        <v>4551822.3880000003</v>
      </c>
    </row>
    <row r="56" spans="1:9" ht="20.100000000000001" customHeight="1" thickBot="1">
      <c r="A56" s="19">
        <v>2011</v>
      </c>
      <c r="B56" s="20">
        <v>1727914.3640000001</v>
      </c>
      <c r="C56" s="21">
        <v>3541198.8480000002</v>
      </c>
      <c r="D56" s="21" t="s">
        <v>10</v>
      </c>
      <c r="E56" s="21">
        <v>353730.5</v>
      </c>
      <c r="F56" s="21" t="s">
        <v>10</v>
      </c>
      <c r="G56" s="20">
        <v>5622843.7120000003</v>
      </c>
      <c r="I56" s="235"/>
    </row>
    <row r="57" spans="1:9" s="238" customFormat="1" ht="12.75" customHeight="1">
      <c r="A57" s="22" t="s">
        <v>20</v>
      </c>
      <c r="B57" s="22"/>
      <c r="C57" s="22"/>
      <c r="D57" s="22"/>
      <c r="E57" s="236"/>
      <c r="F57" s="236"/>
      <c r="G57" s="237"/>
    </row>
    <row r="58" spans="1:9" s="238" customFormat="1" ht="12.75" customHeight="1">
      <c r="A58" s="25" t="s">
        <v>176</v>
      </c>
      <c r="B58" s="22"/>
      <c r="C58" s="22"/>
      <c r="D58" s="22"/>
      <c r="E58" s="236"/>
      <c r="F58" s="236"/>
      <c r="G58" s="237"/>
    </row>
    <row r="59" spans="1:9" s="240" customFormat="1" ht="12.75" customHeight="1">
      <c r="A59" s="25" t="s">
        <v>177</v>
      </c>
      <c r="B59" s="25"/>
      <c r="C59" s="25"/>
      <c r="D59" s="25"/>
      <c r="E59" s="25"/>
      <c r="F59" s="239"/>
      <c r="G59" s="239"/>
    </row>
    <row r="60" spans="1:9" s="240" customFormat="1" ht="12.75" customHeight="1">
      <c r="A60" s="22" t="s">
        <v>21</v>
      </c>
      <c r="B60" s="239"/>
      <c r="C60" s="239"/>
      <c r="D60" s="239"/>
      <c r="E60" s="239"/>
      <c r="F60" s="239"/>
      <c r="G60" s="239"/>
    </row>
    <row r="61" spans="1:9" ht="12.75" customHeight="1">
      <c r="D61" s="242"/>
      <c r="E61" s="242"/>
      <c r="F61" s="242"/>
      <c r="G61" s="242"/>
    </row>
    <row r="62" spans="1:9">
      <c r="A62" s="243"/>
      <c r="B62" s="244"/>
      <c r="C62" s="244"/>
      <c r="D62" s="244"/>
      <c r="E62" s="244"/>
      <c r="F62" s="244"/>
      <c r="G62" s="244"/>
    </row>
    <row r="63" spans="1:9">
      <c r="A63" s="243"/>
      <c r="B63" s="242"/>
      <c r="C63" s="242"/>
      <c r="D63" s="244"/>
      <c r="E63" s="242"/>
      <c r="F63" s="245"/>
      <c r="G63" s="244"/>
    </row>
    <row r="64" spans="1:9">
      <c r="A64" s="246"/>
      <c r="B64" s="234"/>
      <c r="C64" s="234"/>
    </row>
    <row r="65" spans="1:3" ht="15.75">
      <c r="A65" s="247"/>
      <c r="B65" s="248"/>
      <c r="C65" s="234"/>
    </row>
    <row r="66" spans="1:3" ht="15.75">
      <c r="A66" s="249"/>
      <c r="B66" s="250"/>
      <c r="C66" s="234"/>
    </row>
    <row r="67" spans="1:3" ht="15.75">
      <c r="A67" s="249"/>
      <c r="B67" s="250"/>
      <c r="C67" s="234"/>
    </row>
    <row r="68" spans="1:3" ht="15.75">
      <c r="A68" s="251"/>
      <c r="B68" s="252"/>
      <c r="C68" s="234"/>
    </row>
    <row r="69" spans="1:3" ht="15.75">
      <c r="A69" s="251"/>
      <c r="B69" s="253"/>
      <c r="C69" s="234"/>
    </row>
    <row r="70" spans="1:3" ht="15.75">
      <c r="A70" s="254"/>
      <c r="B70" s="255"/>
      <c r="C70" s="234"/>
    </row>
    <row r="71" spans="1:3" ht="15.75">
      <c r="A71" s="254"/>
      <c r="B71" s="256"/>
      <c r="C71" s="234"/>
    </row>
    <row r="72" spans="1:3" ht="15.75">
      <c r="A72" s="257"/>
      <c r="B72" s="255"/>
      <c r="C72" s="234"/>
    </row>
    <row r="73" spans="1:3" ht="15.75">
      <c r="A73" s="257"/>
      <c r="B73" s="255"/>
      <c r="C73" s="234"/>
    </row>
    <row r="74" spans="1:3" ht="15.75">
      <c r="A74" s="257"/>
      <c r="B74" s="255"/>
      <c r="C74" s="234"/>
    </row>
    <row r="75" spans="1:3" ht="15.75">
      <c r="A75" s="257"/>
      <c r="B75" s="255"/>
      <c r="C75" s="234"/>
    </row>
    <row r="76" spans="1:3" ht="15.75">
      <c r="A76" s="254"/>
      <c r="B76" s="255"/>
      <c r="C76" s="234"/>
    </row>
    <row r="77" spans="1:3" ht="15.75">
      <c r="A77" s="254"/>
      <c r="B77" s="255"/>
      <c r="C77" s="234"/>
    </row>
    <row r="78" spans="1:3" ht="15.75">
      <c r="A78" s="257"/>
      <c r="B78" s="253"/>
      <c r="C78" s="234"/>
    </row>
    <row r="79" spans="1:3" ht="15.75">
      <c r="A79" s="257"/>
      <c r="B79" s="255"/>
      <c r="C79" s="234"/>
    </row>
    <row r="80" spans="1:3" ht="15.75">
      <c r="A80" s="257"/>
      <c r="B80" s="255"/>
      <c r="C80" s="234"/>
    </row>
    <row r="81" spans="1:3" ht="15.75">
      <c r="A81" s="257"/>
      <c r="B81" s="255"/>
      <c r="C81" s="234"/>
    </row>
    <row r="82" spans="1:3" ht="15.75">
      <c r="A82" s="257"/>
      <c r="B82" s="255"/>
      <c r="C82" s="234"/>
    </row>
    <row r="83" spans="1:3" ht="15.75">
      <c r="A83" s="257"/>
      <c r="B83" s="255"/>
      <c r="C83" s="234"/>
    </row>
    <row r="84" spans="1:3" ht="15.75">
      <c r="A84" s="254"/>
      <c r="B84" s="258"/>
      <c r="C84" s="234"/>
    </row>
    <row r="85" spans="1:3" ht="15.75">
      <c r="A85" s="259"/>
      <c r="B85" s="255"/>
      <c r="C85" s="234"/>
    </row>
    <row r="86" spans="1:3" ht="15.75">
      <c r="A86" s="260"/>
      <c r="B86" s="255"/>
      <c r="C86" s="234"/>
    </row>
    <row r="87" spans="1:3" ht="15.75">
      <c r="A87" s="261"/>
      <c r="B87" s="248"/>
      <c r="C87" s="234"/>
    </row>
    <row r="88" spans="1:3" ht="15.75">
      <c r="A88" s="261"/>
      <c r="B88" s="248"/>
      <c r="C88" s="234"/>
    </row>
    <row r="89" spans="1:3" ht="15.75">
      <c r="A89" s="261"/>
      <c r="B89" s="248"/>
      <c r="C89" s="234"/>
    </row>
    <row r="90" spans="1:3" ht="15.75">
      <c r="A90" s="247"/>
      <c r="B90" s="248"/>
      <c r="C90" s="234"/>
    </row>
    <row r="91" spans="1:3" ht="15.75">
      <c r="A91" s="262"/>
      <c r="B91" s="248"/>
      <c r="C91" s="234"/>
    </row>
    <row r="92" spans="1:3" ht="15.75">
      <c r="A92" s="249"/>
      <c r="B92" s="248"/>
      <c r="C92" s="234"/>
    </row>
    <row r="93" spans="1:3" ht="15.75">
      <c r="A93" s="251"/>
      <c r="B93" s="263"/>
      <c r="C93" s="234"/>
    </row>
    <row r="94" spans="1:3" ht="15.75">
      <c r="A94" s="251"/>
      <c r="B94" s="250"/>
      <c r="C94" s="234"/>
    </row>
    <row r="95" spans="1:3" ht="15.75">
      <c r="A95" s="264"/>
      <c r="B95" s="250"/>
      <c r="C95" s="234"/>
    </row>
    <row r="96" spans="1:3" ht="15.75">
      <c r="A96" s="257"/>
      <c r="B96" s="248"/>
      <c r="C96" s="234"/>
    </row>
    <row r="97" spans="1:3" ht="15.75">
      <c r="A97" s="257"/>
      <c r="B97" s="253"/>
      <c r="C97" s="234"/>
    </row>
    <row r="98" spans="1:3" ht="15.75">
      <c r="A98" s="257"/>
      <c r="B98" s="248"/>
      <c r="C98" s="234"/>
    </row>
    <row r="99" spans="1:3" ht="15.75">
      <c r="A99" s="257"/>
      <c r="B99" s="248"/>
      <c r="C99" s="234"/>
    </row>
    <row r="100" spans="1:3" ht="15.75">
      <c r="A100" s="261"/>
      <c r="B100" s="248"/>
      <c r="C100" s="234"/>
    </row>
    <row r="101" spans="1:3" ht="14.25">
      <c r="A101" s="234"/>
      <c r="B101" s="248"/>
      <c r="C101" s="234"/>
    </row>
    <row r="102" spans="1:3" ht="14.25">
      <c r="A102" s="234"/>
      <c r="B102" s="248"/>
      <c r="C102" s="234"/>
    </row>
    <row r="103" spans="1:3" ht="14.25">
      <c r="A103" s="234"/>
      <c r="B103" s="248"/>
      <c r="C103" s="234"/>
    </row>
    <row r="104" spans="1:3" ht="14.25">
      <c r="A104" s="234"/>
      <c r="B104" s="248"/>
      <c r="C104" s="234"/>
    </row>
    <row r="105" spans="1:3" ht="14.25">
      <c r="A105" s="234"/>
      <c r="B105" s="248"/>
      <c r="C105" s="234"/>
    </row>
    <row r="106" spans="1:3" ht="14.25">
      <c r="A106" s="234"/>
      <c r="B106" s="248"/>
      <c r="C106" s="234"/>
    </row>
    <row r="107" spans="1:3" ht="14.25">
      <c r="A107" s="234"/>
      <c r="B107" s="248"/>
      <c r="C107" s="234"/>
    </row>
    <row r="108" spans="1:3">
      <c r="A108" s="246"/>
      <c r="B108" s="234"/>
      <c r="C108" s="234"/>
    </row>
    <row r="109" spans="1:3">
      <c r="A109" s="246"/>
      <c r="B109" s="234"/>
      <c r="C109" s="234"/>
    </row>
    <row r="110" spans="1:3">
      <c r="A110" s="246"/>
      <c r="B110" s="234"/>
      <c r="C110" s="234"/>
    </row>
    <row r="111" spans="1:3">
      <c r="A111" s="246"/>
      <c r="B111" s="234"/>
      <c r="C111" s="234"/>
    </row>
    <row r="112" spans="1:3">
      <c r="A112" s="246"/>
      <c r="B112" s="234"/>
      <c r="C112" s="234"/>
    </row>
  </sheetData>
  <mergeCells count="1">
    <mergeCell ref="A1:G1"/>
  </mergeCells>
  <pageMargins left="1.25" right="0.7" top="0.64" bottom="0.47" header="0.3" footer="0.3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view="pageBreakPreview" zoomScaleSheetLayoutView="100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H23" sqref="H23"/>
    </sheetView>
  </sheetViews>
  <sheetFormatPr defaultRowHeight="12.75"/>
  <cols>
    <col min="1" max="1" width="9.140625" style="27"/>
    <col min="2" max="2" width="15" style="28" customWidth="1"/>
    <col min="3" max="3" width="13.42578125" style="28" customWidth="1"/>
    <col min="4" max="7" width="15" style="28" customWidth="1"/>
    <col min="8" max="8" width="12.5703125" style="28" bestFit="1" customWidth="1"/>
    <col min="9" max="9" width="9.140625" style="28"/>
    <col min="10" max="10" width="31.28515625" style="28" bestFit="1" customWidth="1"/>
    <col min="11" max="11" width="10.42578125" style="28" bestFit="1" customWidth="1"/>
    <col min="12" max="12" width="9.140625" style="48"/>
    <col min="13" max="16384" width="9.140625" style="11"/>
  </cols>
  <sheetData>
    <row r="1" spans="1:12" s="1" customFormat="1" ht="20.100000000000001" customHeight="1" thickBot="1">
      <c r="A1" s="398" t="s">
        <v>22</v>
      </c>
      <c r="B1" s="398"/>
      <c r="C1" s="398"/>
      <c r="D1" s="398"/>
      <c r="E1" s="398"/>
      <c r="F1" s="398"/>
      <c r="G1" s="398"/>
      <c r="H1" s="399"/>
      <c r="I1" s="399"/>
      <c r="J1" s="399"/>
      <c r="K1" s="399"/>
      <c r="L1" s="399"/>
    </row>
    <row r="2" spans="1:12" s="3" customFormat="1" ht="38.25" customHeight="1" thickBot="1">
      <c r="A2" s="89" t="s">
        <v>1</v>
      </c>
      <c r="B2" s="88" t="s">
        <v>23</v>
      </c>
      <c r="C2" s="274" t="s">
        <v>24</v>
      </c>
      <c r="D2" s="274" t="s">
        <v>181</v>
      </c>
      <c r="E2" s="274" t="s">
        <v>25</v>
      </c>
      <c r="F2" s="274" t="s">
        <v>26</v>
      </c>
      <c r="G2" s="275" t="s">
        <v>5</v>
      </c>
    </row>
    <row r="3" spans="1:12" customFormat="1" ht="15">
      <c r="A3" s="381">
        <v>1960</v>
      </c>
      <c r="B3" s="32">
        <v>4.5999999999999996</v>
      </c>
      <c r="C3" s="32">
        <v>3.7</v>
      </c>
      <c r="D3" s="32" t="s">
        <v>10</v>
      </c>
      <c r="E3" s="32">
        <v>8.3000000000000007</v>
      </c>
      <c r="F3" s="32">
        <v>21.7</v>
      </c>
      <c r="G3" s="32">
        <v>30</v>
      </c>
    </row>
    <row r="4" spans="1:12" customFormat="1" ht="15">
      <c r="A4" s="6">
        <v>1961</v>
      </c>
      <c r="B4" s="32">
        <v>17.216000000000001</v>
      </c>
      <c r="C4" s="32">
        <v>5.9420000000000002</v>
      </c>
      <c r="D4" s="32" t="s">
        <v>10</v>
      </c>
      <c r="E4" s="32">
        <v>23.158000000000001</v>
      </c>
      <c r="F4" s="32">
        <v>30.161999999999999</v>
      </c>
      <c r="G4" s="32">
        <v>53.32</v>
      </c>
    </row>
    <row r="5" spans="1:12" customFormat="1" ht="15">
      <c r="A5" s="6">
        <v>1962</v>
      </c>
      <c r="B5" s="32">
        <v>32.64</v>
      </c>
      <c r="C5" s="32">
        <v>6.74</v>
      </c>
      <c r="D5" s="32" t="s">
        <v>10</v>
      </c>
      <c r="E5" s="32">
        <v>39.380000000000003</v>
      </c>
      <c r="F5" s="32">
        <v>45.48</v>
      </c>
      <c r="G5" s="32">
        <v>84.86</v>
      </c>
    </row>
    <row r="6" spans="1:12" customFormat="1" ht="15">
      <c r="A6" s="31">
        <v>1963</v>
      </c>
      <c r="B6" s="32">
        <v>61.182000000000002</v>
      </c>
      <c r="C6" s="32">
        <v>2.3820000000000001</v>
      </c>
      <c r="D6" s="32" t="s">
        <v>10</v>
      </c>
      <c r="E6" s="32">
        <v>63.564</v>
      </c>
      <c r="F6" s="32">
        <v>38.195999999999998</v>
      </c>
      <c r="G6" s="32">
        <v>101.75999999999999</v>
      </c>
    </row>
    <row r="7" spans="1:12" customFormat="1" ht="15">
      <c r="A7" s="31">
        <v>1964</v>
      </c>
      <c r="B7" s="32">
        <v>46.346000000000004</v>
      </c>
      <c r="C7" s="32">
        <v>10.726000000000001</v>
      </c>
      <c r="D7" s="32" t="s">
        <v>10</v>
      </c>
      <c r="E7" s="32">
        <v>57.072000000000003</v>
      </c>
      <c r="F7" s="32">
        <v>79.328000000000003</v>
      </c>
      <c r="G7" s="32">
        <v>136.4</v>
      </c>
    </row>
    <row r="8" spans="1:12" customFormat="1" ht="15">
      <c r="A8" s="31">
        <v>1965</v>
      </c>
      <c r="B8" s="32">
        <v>30.838000000000008</v>
      </c>
      <c r="C8" s="32">
        <v>12.906000000000001</v>
      </c>
      <c r="D8" s="32" t="s">
        <v>10</v>
      </c>
      <c r="E8" s="32">
        <v>43.744000000000007</v>
      </c>
      <c r="F8" s="32">
        <v>139.79600000000002</v>
      </c>
      <c r="G8" s="32">
        <v>183.54000000000002</v>
      </c>
    </row>
    <row r="9" spans="1:12" customFormat="1" ht="15">
      <c r="A9" s="31">
        <v>1966</v>
      </c>
      <c r="B9" s="32">
        <v>72.704000000000008</v>
      </c>
      <c r="C9" s="32">
        <v>22.457999999999998</v>
      </c>
      <c r="D9" s="32" t="s">
        <v>10</v>
      </c>
      <c r="E9" s="32">
        <v>95.162000000000006</v>
      </c>
      <c r="F9" s="32">
        <v>132.63799999999998</v>
      </c>
      <c r="G9" s="32">
        <v>227.79999999999998</v>
      </c>
    </row>
    <row r="10" spans="1:12" customFormat="1" ht="15">
      <c r="A10" s="31">
        <v>1967</v>
      </c>
      <c r="B10" s="32">
        <v>101.67</v>
      </c>
      <c r="C10" s="32">
        <v>28.524000000000001</v>
      </c>
      <c r="D10" s="32" t="s">
        <v>10</v>
      </c>
      <c r="E10" s="32">
        <v>130.19400000000002</v>
      </c>
      <c r="F10" s="32">
        <v>107.55199999999999</v>
      </c>
      <c r="G10" s="32">
        <v>237.74600000000001</v>
      </c>
    </row>
    <row r="11" spans="1:12" customFormat="1" ht="15">
      <c r="A11" s="31">
        <v>1968</v>
      </c>
      <c r="B11" s="32">
        <v>76.072000000000003</v>
      </c>
      <c r="C11" s="32">
        <v>195.73400000000001</v>
      </c>
      <c r="D11" s="32" t="s">
        <v>10</v>
      </c>
      <c r="E11" s="32">
        <v>271.80600000000004</v>
      </c>
      <c r="F11" s="32">
        <v>178.86</v>
      </c>
      <c r="G11" s="32">
        <v>450.66600000000005</v>
      </c>
    </row>
    <row r="12" spans="1:12" customFormat="1" ht="15">
      <c r="A12" s="31">
        <v>1969</v>
      </c>
      <c r="B12" s="32">
        <v>104.78399999999999</v>
      </c>
      <c r="C12" s="32">
        <v>334.452</v>
      </c>
      <c r="D12" s="32" t="s">
        <v>10</v>
      </c>
      <c r="E12" s="32">
        <v>439.23599999999999</v>
      </c>
      <c r="F12" s="32">
        <v>226.56399999999996</v>
      </c>
      <c r="G12" s="32">
        <v>665.8</v>
      </c>
    </row>
    <row r="13" spans="1:12" customFormat="1" ht="15">
      <c r="A13" s="31">
        <v>1970</v>
      </c>
      <c r="B13" s="32">
        <v>102.7</v>
      </c>
      <c r="C13" s="32">
        <v>500.2</v>
      </c>
      <c r="D13" s="32" t="s">
        <v>10</v>
      </c>
      <c r="E13" s="32">
        <v>602.9</v>
      </c>
      <c r="F13" s="32">
        <v>488.1</v>
      </c>
      <c r="G13" s="32">
        <v>1091</v>
      </c>
    </row>
    <row r="14" spans="1:12" customFormat="1" ht="15">
      <c r="A14" s="31">
        <v>1971</v>
      </c>
      <c r="B14" s="32">
        <v>149.5</v>
      </c>
      <c r="C14" s="32">
        <v>290.8</v>
      </c>
      <c r="D14" s="32" t="s">
        <v>10</v>
      </c>
      <c r="E14" s="32">
        <v>440.3</v>
      </c>
      <c r="F14" s="32">
        <v>786.7</v>
      </c>
      <c r="G14" s="32">
        <v>1227</v>
      </c>
    </row>
    <row r="15" spans="1:12" customFormat="1" ht="15">
      <c r="A15" s="31">
        <v>1972</v>
      </c>
      <c r="B15" s="32">
        <v>37.1</v>
      </c>
      <c r="C15" s="32">
        <v>376.3</v>
      </c>
      <c r="D15" s="32">
        <v>6.4</v>
      </c>
      <c r="E15" s="32">
        <v>419.8</v>
      </c>
      <c r="F15" s="32">
        <v>567.5</v>
      </c>
      <c r="G15" s="32">
        <v>987.3</v>
      </c>
    </row>
    <row r="16" spans="1:12" customFormat="1" ht="15">
      <c r="A16" s="31">
        <v>1973</v>
      </c>
      <c r="B16" s="32">
        <v>102.7</v>
      </c>
      <c r="C16" s="32">
        <v>382</v>
      </c>
      <c r="D16" s="32">
        <v>7.9</v>
      </c>
      <c r="E16" s="32">
        <v>492.59999999999997</v>
      </c>
      <c r="F16" s="32">
        <v>564.6</v>
      </c>
      <c r="G16" s="32">
        <v>1057.2</v>
      </c>
    </row>
    <row r="17" spans="1:12" customFormat="1" ht="15">
      <c r="A17" s="31">
        <v>1974</v>
      </c>
      <c r="B17" s="32">
        <v>28.6</v>
      </c>
      <c r="C17" s="32">
        <v>755.4</v>
      </c>
      <c r="D17" s="32">
        <v>12</v>
      </c>
      <c r="E17" s="32">
        <v>796</v>
      </c>
      <c r="F17" s="32">
        <v>466.4</v>
      </c>
      <c r="G17" s="32">
        <v>1262.4000000000001</v>
      </c>
    </row>
    <row r="18" spans="1:12" customFormat="1" ht="15">
      <c r="A18" s="31">
        <v>1975</v>
      </c>
      <c r="B18" s="32">
        <v>4</v>
      </c>
      <c r="C18" s="32">
        <v>728</v>
      </c>
      <c r="D18" s="32">
        <v>13.4</v>
      </c>
      <c r="E18" s="32">
        <v>745.4</v>
      </c>
      <c r="F18" s="32">
        <v>930.1</v>
      </c>
      <c r="G18" s="32">
        <v>1675.5</v>
      </c>
    </row>
    <row r="19" spans="1:12" customFormat="1" ht="15">
      <c r="A19" s="31">
        <v>1976</v>
      </c>
      <c r="B19" s="32">
        <v>59.9</v>
      </c>
      <c r="C19" s="32">
        <v>1054.7</v>
      </c>
      <c r="D19" s="32">
        <v>27.5</v>
      </c>
      <c r="E19" s="32">
        <v>1142.1000000000001</v>
      </c>
      <c r="F19" s="32">
        <v>1484.8</v>
      </c>
      <c r="G19" s="32">
        <v>2626.9</v>
      </c>
    </row>
    <row r="20" spans="1:12" customFormat="1" ht="15">
      <c r="A20" s="31">
        <v>1977</v>
      </c>
      <c r="B20" s="32">
        <v>240.6</v>
      </c>
      <c r="C20" s="32">
        <v>1153.8</v>
      </c>
      <c r="D20" s="32">
        <v>63.3</v>
      </c>
      <c r="E20" s="32">
        <v>1457.6999999999998</v>
      </c>
      <c r="F20" s="32">
        <v>1949</v>
      </c>
      <c r="G20" s="32">
        <v>3406.7</v>
      </c>
    </row>
    <row r="21" spans="1:12" customFormat="1" ht="15">
      <c r="A21" s="31">
        <v>1978</v>
      </c>
      <c r="B21" s="32">
        <v>1204.3</v>
      </c>
      <c r="C21" s="32">
        <v>952.6</v>
      </c>
      <c r="D21" s="32">
        <v>25.9</v>
      </c>
      <c r="E21" s="32">
        <v>2182.8000000000002</v>
      </c>
      <c r="F21" s="32">
        <v>2630.9</v>
      </c>
      <c r="G21" s="32">
        <v>4813.7000000000007</v>
      </c>
    </row>
    <row r="22" spans="1:12" customFormat="1" ht="15">
      <c r="A22" s="31">
        <v>1979</v>
      </c>
      <c r="B22" s="32">
        <v>1109.9000000000001</v>
      </c>
      <c r="C22" s="32">
        <v>2144</v>
      </c>
      <c r="D22" s="32">
        <v>60.6</v>
      </c>
      <c r="E22" s="32">
        <v>3314.5</v>
      </c>
      <c r="F22" s="32">
        <v>3899.5</v>
      </c>
      <c r="G22" s="32">
        <v>7214</v>
      </c>
    </row>
    <row r="23" spans="1:12" customFormat="1" ht="15">
      <c r="A23" s="31">
        <v>1980</v>
      </c>
      <c r="B23" s="32">
        <v>1592.4</v>
      </c>
      <c r="C23" s="32">
        <v>2434.8000000000002</v>
      </c>
      <c r="D23" s="32">
        <v>67.599999999999994</v>
      </c>
      <c r="E23" s="32">
        <v>4094.8</v>
      </c>
      <c r="F23" s="32">
        <v>4120.8</v>
      </c>
      <c r="G23" s="32">
        <v>8215.6</v>
      </c>
    </row>
    <row r="24" spans="1:12" ht="20.100000000000001" customHeight="1">
      <c r="A24" s="31">
        <v>1981</v>
      </c>
      <c r="B24" s="32">
        <v>4523.6000000000004</v>
      </c>
      <c r="C24" s="32">
        <v>1773.9</v>
      </c>
      <c r="D24" s="33">
        <v>69.400000000000006</v>
      </c>
      <c r="E24" s="32">
        <v>6366.9</v>
      </c>
      <c r="F24" s="32">
        <v>4825.7</v>
      </c>
      <c r="G24" s="34">
        <v>11192.599999999999</v>
      </c>
      <c r="H24" s="11"/>
      <c r="I24" s="11"/>
      <c r="J24" s="11"/>
      <c r="K24" s="11"/>
      <c r="L24" s="11"/>
    </row>
    <row r="25" spans="1:12" ht="20.100000000000001" customHeight="1">
      <c r="A25" s="31">
        <v>1982</v>
      </c>
      <c r="B25" s="32">
        <v>6488.9</v>
      </c>
      <c r="C25" s="32">
        <v>2818.6</v>
      </c>
      <c r="D25" s="33">
        <v>174.7</v>
      </c>
      <c r="E25" s="32">
        <v>9482.2000000000007</v>
      </c>
      <c r="F25" s="32">
        <v>5525.4</v>
      </c>
      <c r="G25" s="34">
        <v>15007.6</v>
      </c>
      <c r="H25" s="11"/>
      <c r="I25" s="11"/>
      <c r="J25" s="11"/>
      <c r="K25" s="11"/>
      <c r="L25" s="11"/>
    </row>
    <row r="26" spans="1:12" ht="20.100000000000001" customHeight="1">
      <c r="A26" s="31">
        <v>1983</v>
      </c>
      <c r="B26" s="32">
        <v>10402.200000000001</v>
      </c>
      <c r="C26" s="32">
        <v>5140.3999999999996</v>
      </c>
      <c r="D26" s="33">
        <v>385.5</v>
      </c>
      <c r="E26" s="32">
        <v>15928.1</v>
      </c>
      <c r="F26" s="32">
        <v>6293.3</v>
      </c>
      <c r="G26" s="34">
        <v>22221.4</v>
      </c>
      <c r="H26" s="11"/>
      <c r="I26" s="11"/>
      <c r="J26" s="11"/>
      <c r="K26" s="11"/>
      <c r="L26" s="11"/>
    </row>
    <row r="27" spans="1:12" ht="20.100000000000001" customHeight="1">
      <c r="A27" s="31">
        <v>1984</v>
      </c>
      <c r="B27" s="32">
        <v>9531.7000000000007</v>
      </c>
      <c r="C27" s="32">
        <v>8726.1</v>
      </c>
      <c r="D27" s="33">
        <v>894</v>
      </c>
      <c r="E27" s="32">
        <v>19151.800000000003</v>
      </c>
      <c r="F27" s="32">
        <v>6520.2999999999938</v>
      </c>
      <c r="G27" s="34">
        <v>25672.1</v>
      </c>
      <c r="H27" s="11"/>
      <c r="I27" s="11"/>
      <c r="J27" s="11"/>
      <c r="K27" s="11"/>
      <c r="L27" s="11"/>
    </row>
    <row r="28" spans="1:12" ht="20.100000000000001" customHeight="1">
      <c r="A28" s="31">
        <v>1985</v>
      </c>
      <c r="B28" s="32">
        <v>9905.5</v>
      </c>
      <c r="C28" s="32">
        <v>10254.9</v>
      </c>
      <c r="D28" s="33">
        <v>1133.9000000000001</v>
      </c>
      <c r="E28" s="32">
        <v>21294.300000000003</v>
      </c>
      <c r="F28" s="32">
        <v>6654.8</v>
      </c>
      <c r="G28" s="34">
        <v>27949.100000000002</v>
      </c>
      <c r="H28" s="11"/>
      <c r="I28" s="11"/>
      <c r="J28" s="11"/>
      <c r="K28" s="11"/>
      <c r="L28" s="11"/>
    </row>
    <row r="29" spans="1:12" ht="20.100000000000001" customHeight="1">
      <c r="A29" s="31">
        <v>1986</v>
      </c>
      <c r="B29" s="32">
        <v>16103.3</v>
      </c>
      <c r="C29" s="32">
        <v>4422</v>
      </c>
      <c r="D29" s="33">
        <v>148.19999999999999</v>
      </c>
      <c r="E29" s="32">
        <v>20673.5</v>
      </c>
      <c r="F29" s="32">
        <v>7765.2</v>
      </c>
      <c r="G29" s="34">
        <v>28438.7</v>
      </c>
      <c r="H29" s="11"/>
      <c r="I29" s="11"/>
      <c r="J29" s="11"/>
      <c r="K29" s="11"/>
      <c r="L29" s="11"/>
    </row>
    <row r="30" spans="1:12" ht="20.100000000000001" customHeight="1">
      <c r="A30" s="31">
        <v>1987</v>
      </c>
      <c r="B30" s="32">
        <v>17646.900000000001</v>
      </c>
      <c r="C30" s="32">
        <v>7572.7</v>
      </c>
      <c r="D30" s="32">
        <v>285.39999999999998</v>
      </c>
      <c r="E30" s="32">
        <v>25505.000000000004</v>
      </c>
      <c r="F30" s="32">
        <v>11284.1</v>
      </c>
      <c r="G30" s="34">
        <v>36789.100000000006</v>
      </c>
      <c r="H30" s="11"/>
      <c r="I30" s="11"/>
      <c r="J30" s="11"/>
      <c r="K30" s="11"/>
      <c r="L30" s="11"/>
    </row>
    <row r="31" spans="1:12" ht="20.100000000000001" customHeight="1">
      <c r="A31" s="31">
        <v>1988</v>
      </c>
      <c r="B31" s="32">
        <v>26636</v>
      </c>
      <c r="C31" s="32">
        <v>7309.6</v>
      </c>
      <c r="D31" s="32">
        <v>167.9</v>
      </c>
      <c r="E31" s="32">
        <v>34113.5</v>
      </c>
      <c r="F31" s="32">
        <v>12916.1</v>
      </c>
      <c r="G31" s="34">
        <v>47029.599999999999</v>
      </c>
      <c r="H31" s="11"/>
      <c r="I31" s="11"/>
      <c r="J31" s="11"/>
      <c r="K31" s="11"/>
      <c r="L31" s="11"/>
    </row>
    <row r="32" spans="1:12" ht="20.100000000000001" customHeight="1">
      <c r="A32" s="35">
        <v>1989</v>
      </c>
      <c r="B32" s="32">
        <v>15647.7</v>
      </c>
      <c r="C32" s="32">
        <v>3614</v>
      </c>
      <c r="D32" s="32">
        <v>84.6</v>
      </c>
      <c r="E32" s="32">
        <v>19346.3</v>
      </c>
      <c r="F32" s="32">
        <v>27703.3</v>
      </c>
      <c r="G32" s="34">
        <v>47049.599999999999</v>
      </c>
      <c r="H32" s="11"/>
      <c r="I32" s="11"/>
      <c r="J32" s="11"/>
      <c r="K32" s="11"/>
      <c r="L32" s="11"/>
    </row>
    <row r="33" spans="1:12" ht="20.100000000000001" customHeight="1">
      <c r="A33" s="31">
        <v>1990</v>
      </c>
      <c r="B33" s="32">
        <v>27380.799999999999</v>
      </c>
      <c r="C33" s="32">
        <v>8702.4</v>
      </c>
      <c r="D33" s="32">
        <v>362.1</v>
      </c>
      <c r="E33" s="32">
        <v>36445.299999999996</v>
      </c>
      <c r="F33" s="32">
        <v>47647.8</v>
      </c>
      <c r="G33" s="34">
        <v>84093.1</v>
      </c>
      <c r="H33" s="11"/>
      <c r="I33" s="11"/>
      <c r="J33" s="11"/>
      <c r="K33" s="11"/>
      <c r="L33" s="11"/>
    </row>
    <row r="34" spans="1:12" ht="20.100000000000001" customHeight="1">
      <c r="A34" s="31">
        <v>1991</v>
      </c>
      <c r="B34" s="32">
        <v>62294.3</v>
      </c>
      <c r="C34" s="32">
        <v>6813.5</v>
      </c>
      <c r="D34" s="32">
        <v>673</v>
      </c>
      <c r="E34" s="32">
        <v>69780.800000000003</v>
      </c>
      <c r="F34" s="32">
        <v>46417.9</v>
      </c>
      <c r="G34" s="34">
        <v>116198.70000000001</v>
      </c>
      <c r="H34" s="29"/>
      <c r="I34" s="29"/>
      <c r="J34" s="29"/>
      <c r="K34" s="29"/>
      <c r="L34" s="36"/>
    </row>
    <row r="35" spans="1:12" ht="20.100000000000001" customHeight="1">
      <c r="A35" s="31">
        <v>1992</v>
      </c>
      <c r="B35" s="32">
        <v>138769.60000000001</v>
      </c>
      <c r="C35" s="32">
        <v>5535.1</v>
      </c>
      <c r="D35" s="32">
        <v>693.3</v>
      </c>
      <c r="E35" s="32">
        <v>144998</v>
      </c>
      <c r="F35" s="32">
        <v>32963.699999999997</v>
      </c>
      <c r="G35" s="34">
        <v>177961.7</v>
      </c>
      <c r="H35" s="29"/>
      <c r="I35" s="29"/>
      <c r="J35" s="29"/>
      <c r="K35" s="29"/>
      <c r="L35" s="37"/>
    </row>
    <row r="36" spans="1:12" s="15" customFormat="1" ht="20.100000000000001" customHeight="1">
      <c r="A36" s="31">
        <v>1993</v>
      </c>
      <c r="B36" s="32">
        <v>202434.7</v>
      </c>
      <c r="C36" s="32">
        <v>29535.4</v>
      </c>
      <c r="D36" s="32">
        <v>9344</v>
      </c>
      <c r="E36" s="32">
        <v>241314.1</v>
      </c>
      <c r="F36" s="32">
        <v>32522.3</v>
      </c>
      <c r="G36" s="34">
        <v>273836.40000000002</v>
      </c>
      <c r="H36" s="38"/>
      <c r="I36" s="38"/>
      <c r="J36" s="38"/>
      <c r="K36" s="38"/>
      <c r="L36" s="36"/>
    </row>
    <row r="37" spans="1:12" s="15" customFormat="1" ht="20.100000000000001" customHeight="1">
      <c r="A37" s="39">
        <v>1994</v>
      </c>
      <c r="B37" s="32">
        <v>308440.81349961</v>
      </c>
      <c r="C37" s="32">
        <v>38901.1</v>
      </c>
      <c r="D37" s="32">
        <v>8371</v>
      </c>
      <c r="E37" s="32">
        <v>355712.91349960997</v>
      </c>
      <c r="F37" s="32">
        <v>51869.8</v>
      </c>
      <c r="G37" s="34">
        <v>407582.71349960996</v>
      </c>
    </row>
    <row r="38" spans="1:12" ht="20.100000000000001" customHeight="1">
      <c r="A38" s="39">
        <v>1995</v>
      </c>
      <c r="B38" s="32">
        <v>414285.93392921</v>
      </c>
      <c r="C38" s="32">
        <v>20539.8</v>
      </c>
      <c r="D38" s="32">
        <v>1755.8</v>
      </c>
      <c r="E38" s="32">
        <v>436581.53392920998</v>
      </c>
      <c r="F38" s="32">
        <v>41152.400000000001</v>
      </c>
      <c r="G38" s="34">
        <v>477733.93392921</v>
      </c>
      <c r="H38" s="11"/>
      <c r="I38" s="11"/>
      <c r="J38" s="11"/>
      <c r="K38" s="11"/>
      <c r="L38" s="11"/>
    </row>
    <row r="39" spans="1:12" ht="20.100000000000001" customHeight="1">
      <c r="A39" s="39">
        <v>1996</v>
      </c>
      <c r="B39" s="32">
        <v>312804.26257656998</v>
      </c>
      <c r="C39" s="32">
        <v>47243.3</v>
      </c>
      <c r="D39" s="32">
        <v>8821.9</v>
      </c>
      <c r="E39" s="32">
        <v>368869.46257656999</v>
      </c>
      <c r="F39" s="32">
        <v>51106.1</v>
      </c>
      <c r="G39" s="34">
        <v>419975.56257656997</v>
      </c>
      <c r="H39" s="11"/>
      <c r="I39" s="11"/>
      <c r="J39" s="11"/>
      <c r="K39" s="11"/>
      <c r="L39" s="11"/>
    </row>
    <row r="40" spans="1:12" ht="20.100000000000001" customHeight="1">
      <c r="A40" s="39">
        <v>1997</v>
      </c>
      <c r="B40" s="32">
        <v>403301.54926672002</v>
      </c>
      <c r="C40" s="32">
        <v>39402.199999999997</v>
      </c>
      <c r="D40" s="32">
        <v>5697.9</v>
      </c>
      <c r="E40" s="32">
        <v>448401.64926672005</v>
      </c>
      <c r="F40" s="32">
        <v>53349.5</v>
      </c>
      <c r="G40" s="34">
        <v>501751.14926672005</v>
      </c>
      <c r="H40" s="11"/>
      <c r="I40" s="11"/>
      <c r="J40" s="11"/>
      <c r="K40" s="11"/>
      <c r="L40" s="11"/>
    </row>
    <row r="41" spans="1:12" ht="20.100000000000001" customHeight="1">
      <c r="A41" s="39">
        <v>1998</v>
      </c>
      <c r="B41" s="32">
        <v>454910.50820316997</v>
      </c>
      <c r="C41" s="32">
        <v>48795.3</v>
      </c>
      <c r="D41" s="32">
        <v>8879.7000000000007</v>
      </c>
      <c r="E41" s="32">
        <v>512585.50820316997</v>
      </c>
      <c r="F41" s="32">
        <v>48244.7</v>
      </c>
      <c r="G41" s="34">
        <v>560830.20820316998</v>
      </c>
      <c r="H41" s="11"/>
      <c r="I41" s="11"/>
      <c r="J41" s="11"/>
      <c r="K41" s="11"/>
      <c r="L41" s="11"/>
    </row>
    <row r="42" spans="1:12" ht="20.100000000000001" customHeight="1">
      <c r="A42" s="39">
        <v>1999</v>
      </c>
      <c r="B42" s="32">
        <v>530420.82642499998</v>
      </c>
      <c r="C42" s="32">
        <v>188165.5</v>
      </c>
      <c r="D42" s="32">
        <v>13325.3</v>
      </c>
      <c r="E42" s="32">
        <v>731911.62642500002</v>
      </c>
      <c r="F42" s="32">
        <v>62894.973574999996</v>
      </c>
      <c r="G42" s="34">
        <v>794806.6</v>
      </c>
      <c r="H42" s="11"/>
      <c r="I42" s="11"/>
      <c r="J42" s="11"/>
      <c r="K42" s="11"/>
      <c r="L42" s="11"/>
    </row>
    <row r="43" spans="1:12" ht="20.100000000000001" customHeight="1">
      <c r="A43" s="39">
        <v>2000</v>
      </c>
      <c r="B43" s="32">
        <v>511445.78956614999</v>
      </c>
      <c r="C43" s="32">
        <v>277345.7</v>
      </c>
      <c r="D43" s="33">
        <v>14711.1</v>
      </c>
      <c r="E43" s="32">
        <v>803502.58956614998</v>
      </c>
      <c r="F43" s="32">
        <v>94751.310433850012</v>
      </c>
      <c r="G43" s="34">
        <v>898253.9</v>
      </c>
      <c r="H43" s="11"/>
      <c r="I43" s="11"/>
      <c r="J43" s="11"/>
      <c r="K43" s="11"/>
      <c r="L43" s="11"/>
    </row>
    <row r="44" spans="1:12" ht="20.100000000000001" customHeight="1">
      <c r="A44" s="39" t="s">
        <v>11</v>
      </c>
      <c r="B44" s="32">
        <v>738585.36609865993</v>
      </c>
      <c r="C44" s="32">
        <v>202966.2</v>
      </c>
      <c r="D44" s="10" t="s">
        <v>10</v>
      </c>
      <c r="E44" s="32">
        <v>941551.56609866</v>
      </c>
      <c r="F44" s="32">
        <v>75422.43390134009</v>
      </c>
      <c r="G44" s="34">
        <v>1016974.0000000001</v>
      </c>
      <c r="H44" s="11"/>
      <c r="I44" s="11"/>
      <c r="J44" s="11"/>
      <c r="K44" s="11"/>
      <c r="L44" s="11"/>
    </row>
    <row r="45" spans="1:12" ht="20.100000000000001" customHeight="1">
      <c r="A45" s="39" t="s">
        <v>12</v>
      </c>
      <c r="B45" s="32">
        <v>532453.19999999995</v>
      </c>
      <c r="C45" s="32">
        <v>461357</v>
      </c>
      <c r="D45" s="10" t="s">
        <v>10</v>
      </c>
      <c r="E45" s="32">
        <v>993810.2</v>
      </c>
      <c r="F45" s="32">
        <v>172190.5</v>
      </c>
      <c r="G45" s="34">
        <v>1166000.7</v>
      </c>
      <c r="H45" s="11"/>
      <c r="I45" s="11"/>
      <c r="J45" s="184"/>
      <c r="K45" s="185"/>
      <c r="L45" s="11"/>
    </row>
    <row r="46" spans="1:12" ht="20.100000000000001" customHeight="1">
      <c r="A46" s="39" t="s">
        <v>13</v>
      </c>
      <c r="B46" s="32">
        <v>592234.1</v>
      </c>
      <c r="C46" s="32">
        <v>371370.4</v>
      </c>
      <c r="D46" s="10" t="s">
        <v>10</v>
      </c>
      <c r="E46" s="32">
        <v>963604.5</v>
      </c>
      <c r="F46" s="32">
        <v>293515.5</v>
      </c>
      <c r="G46" s="34">
        <v>1257120</v>
      </c>
      <c r="H46" s="11"/>
      <c r="I46" s="11"/>
      <c r="J46" s="186"/>
      <c r="K46" s="187"/>
      <c r="L46" s="11"/>
    </row>
    <row r="47" spans="1:12" ht="20.100000000000001" customHeight="1">
      <c r="A47" s="39" t="s">
        <v>14</v>
      </c>
      <c r="B47" s="32">
        <v>441590</v>
      </c>
      <c r="C47" s="32">
        <v>605185.1</v>
      </c>
      <c r="D47" s="10" t="s">
        <v>10</v>
      </c>
      <c r="E47" s="10">
        <v>1046775.1</v>
      </c>
      <c r="F47" s="32">
        <v>250990.09999999998</v>
      </c>
      <c r="G47" s="34">
        <v>1297765.2</v>
      </c>
      <c r="H47" s="40"/>
      <c r="I47" s="11"/>
      <c r="J47" s="186"/>
      <c r="K47" s="187"/>
      <c r="L47" s="11"/>
    </row>
    <row r="48" spans="1:12" ht="20.100000000000001" customHeight="1">
      <c r="A48" s="41" t="s">
        <v>15</v>
      </c>
      <c r="B48" s="32">
        <v>188298.9</v>
      </c>
      <c r="C48" s="32">
        <v>613285.19999999995</v>
      </c>
      <c r="D48" s="10" t="s">
        <v>10</v>
      </c>
      <c r="E48" s="10">
        <v>801584.1</v>
      </c>
      <c r="F48" s="32">
        <v>473492.47</v>
      </c>
      <c r="G48" s="34">
        <v>1275076.5699999998</v>
      </c>
      <c r="H48" s="40"/>
      <c r="I48" s="11"/>
      <c r="J48" s="186"/>
      <c r="K48" s="187"/>
      <c r="L48" s="11"/>
    </row>
    <row r="49" spans="1:12" ht="20.100000000000001" customHeight="1">
      <c r="A49" s="39" t="s">
        <v>16</v>
      </c>
      <c r="B49" s="32">
        <v>652493.09897227993</v>
      </c>
      <c r="C49" s="32">
        <v>972689.1</v>
      </c>
      <c r="D49" s="10" t="s">
        <v>10</v>
      </c>
      <c r="E49" s="10">
        <v>1625182.1989722799</v>
      </c>
      <c r="F49" s="32">
        <v>456825.10000000003</v>
      </c>
      <c r="G49" s="34">
        <v>2082007.29897228</v>
      </c>
      <c r="H49" s="40"/>
      <c r="I49" s="11"/>
      <c r="J49" s="186"/>
      <c r="K49" s="187"/>
      <c r="L49" s="11"/>
    </row>
    <row r="50" spans="1:12" ht="20.100000000000001" customHeight="1">
      <c r="A50" s="39" t="s">
        <v>17</v>
      </c>
      <c r="B50" s="32">
        <v>97038.493432179996</v>
      </c>
      <c r="C50" s="32">
        <v>1958335.8865813201</v>
      </c>
      <c r="D50" s="10" t="s">
        <v>10</v>
      </c>
      <c r="E50" s="10">
        <v>2055374.3800135001</v>
      </c>
      <c r="F50" s="32">
        <v>886439.10000000009</v>
      </c>
      <c r="G50" s="34">
        <v>2941813.4800135</v>
      </c>
      <c r="H50" s="42"/>
      <c r="I50" s="15"/>
      <c r="J50" s="186"/>
      <c r="K50" s="187"/>
      <c r="L50" s="15"/>
    </row>
    <row r="51" spans="1:12" ht="20.100000000000001" customHeight="1">
      <c r="A51" s="39" t="s">
        <v>18</v>
      </c>
      <c r="B51" s="32">
        <v>289370</v>
      </c>
      <c r="C51" s="32">
        <v>1482160</v>
      </c>
      <c r="D51" s="32">
        <v>120750</v>
      </c>
      <c r="E51" s="32">
        <v>1771530</v>
      </c>
      <c r="F51" s="32">
        <v>428030</v>
      </c>
      <c r="G51" s="34">
        <v>2320310</v>
      </c>
      <c r="H51" s="29"/>
      <c r="I51" s="29"/>
      <c r="J51" s="29"/>
      <c r="K51" s="29"/>
      <c r="L51" s="36"/>
    </row>
    <row r="52" spans="1:12" ht="20.100000000000001" customHeight="1">
      <c r="A52" s="39" t="s">
        <v>19</v>
      </c>
      <c r="B52" s="32">
        <v>323310</v>
      </c>
      <c r="C52" s="32">
        <v>1919260</v>
      </c>
      <c r="D52" s="32">
        <v>134110</v>
      </c>
      <c r="E52" s="32">
        <v>2242570</v>
      </c>
      <c r="F52" s="32">
        <v>851350</v>
      </c>
      <c r="G52" s="34">
        <v>3228030</v>
      </c>
      <c r="H52" s="29"/>
      <c r="I52" s="29"/>
      <c r="J52" s="29"/>
      <c r="K52" s="29"/>
      <c r="L52" s="36"/>
    </row>
    <row r="53" spans="1:12" ht="20.100000000000001" customHeight="1">
      <c r="A53" s="39" t="s">
        <v>27</v>
      </c>
      <c r="B53" s="32">
        <v>343140</v>
      </c>
      <c r="C53" s="32">
        <v>2605010</v>
      </c>
      <c r="D53" s="32">
        <v>144372.39000000001</v>
      </c>
      <c r="E53" s="10">
        <v>2948150</v>
      </c>
      <c r="F53" s="188">
        <v>1459300</v>
      </c>
      <c r="G53" s="32">
        <v>4551822.3900000006</v>
      </c>
      <c r="H53" s="10"/>
      <c r="I53" s="44"/>
      <c r="J53" s="29"/>
      <c r="K53" s="29"/>
      <c r="L53" s="37"/>
    </row>
    <row r="54" spans="1:12" ht="20.100000000000001" customHeight="1" thickBot="1">
      <c r="A54" s="45">
        <v>2011</v>
      </c>
      <c r="B54" s="43">
        <v>348840</v>
      </c>
      <c r="C54" s="43">
        <v>3790900</v>
      </c>
      <c r="D54" s="43">
        <v>146493.71</v>
      </c>
      <c r="E54" s="21">
        <v>4139740</v>
      </c>
      <c r="F54" s="46">
        <v>1336610</v>
      </c>
      <c r="G54" s="43">
        <v>5622843.71</v>
      </c>
      <c r="H54" s="29"/>
      <c r="I54" s="29"/>
      <c r="J54" s="29"/>
      <c r="K54" s="29"/>
      <c r="L54" s="37"/>
    </row>
    <row r="55" spans="1:12" s="24" customFormat="1" ht="12.75" customHeight="1">
      <c r="A55" s="22" t="s">
        <v>20</v>
      </c>
      <c r="B55" s="22"/>
      <c r="C55" s="22"/>
      <c r="D55" s="22"/>
      <c r="E55" s="47"/>
      <c r="F55" s="276"/>
      <c r="G55" s="23"/>
    </row>
    <row r="56" spans="1:12" s="26" customFormat="1" ht="12.75" customHeight="1">
      <c r="A56" s="25" t="s">
        <v>180</v>
      </c>
      <c r="B56" s="25"/>
      <c r="C56" s="25"/>
      <c r="D56" s="25"/>
      <c r="E56" s="25"/>
      <c r="L56" s="24"/>
    </row>
    <row r="57" spans="1:12" s="26" customFormat="1" ht="12.75" customHeight="1">
      <c r="A57" s="22" t="s">
        <v>28</v>
      </c>
      <c r="B57" s="22"/>
      <c r="C57" s="277"/>
      <c r="L57" s="24"/>
    </row>
    <row r="58" spans="1:12" ht="12.75" customHeight="1">
      <c r="A58" s="29"/>
      <c r="B58" s="29"/>
      <c r="C58" s="29"/>
      <c r="D58" s="29"/>
      <c r="E58" s="29"/>
      <c r="F58" s="29"/>
      <c r="G58" s="29"/>
    </row>
    <row r="59" spans="1:12">
      <c r="B59" s="29"/>
      <c r="C59" s="29"/>
      <c r="D59" s="29"/>
      <c r="E59" s="29"/>
      <c r="F59" s="29"/>
      <c r="G59" s="29"/>
    </row>
    <row r="60" spans="1:12">
      <c r="A60" s="30"/>
      <c r="B60" s="29"/>
      <c r="C60" s="29"/>
      <c r="D60" s="29"/>
      <c r="E60" s="29"/>
      <c r="F60" s="29"/>
      <c r="G60" s="29"/>
    </row>
    <row r="61" spans="1:12" s="28" customFormat="1">
      <c r="A61" s="30"/>
      <c r="L61" s="48"/>
    </row>
    <row r="62" spans="1:12" s="28" customFormat="1">
      <c r="A62" s="27"/>
      <c r="L62" s="48"/>
    </row>
    <row r="63" spans="1:12" s="28" customFormat="1">
      <c r="A63" s="27"/>
      <c r="L63" s="48"/>
    </row>
    <row r="64" spans="1:12" s="28" customFormat="1">
      <c r="A64" s="27"/>
      <c r="L64" s="48"/>
    </row>
    <row r="65" spans="1:12" s="28" customFormat="1">
      <c r="A65" s="27"/>
      <c r="L65" s="48"/>
    </row>
    <row r="66" spans="1:12" s="28" customFormat="1">
      <c r="A66" s="27"/>
      <c r="L66" s="48"/>
    </row>
    <row r="67" spans="1:12" s="28" customFormat="1">
      <c r="A67" s="27"/>
      <c r="L67" s="48"/>
    </row>
    <row r="68" spans="1:12" s="28" customFormat="1">
      <c r="A68" s="27"/>
      <c r="L68" s="48"/>
    </row>
    <row r="69" spans="1:12" s="28" customFormat="1">
      <c r="A69" s="27"/>
      <c r="L69" s="48"/>
    </row>
    <row r="70" spans="1:12" s="28" customFormat="1">
      <c r="A70" s="27"/>
      <c r="L70" s="48"/>
    </row>
    <row r="71" spans="1:12" s="28" customFormat="1">
      <c r="A71" s="27"/>
      <c r="L71" s="48"/>
    </row>
    <row r="72" spans="1:12" s="28" customFormat="1">
      <c r="A72" s="27"/>
      <c r="L72" s="48"/>
    </row>
    <row r="73" spans="1:12" s="28" customFormat="1">
      <c r="A73" s="27"/>
      <c r="L73" s="48"/>
    </row>
    <row r="74" spans="1:12" s="28" customFormat="1">
      <c r="A74" s="27"/>
      <c r="L74" s="48"/>
    </row>
    <row r="75" spans="1:12" s="28" customFormat="1">
      <c r="A75" s="27"/>
      <c r="L75" s="48"/>
    </row>
    <row r="76" spans="1:12" s="28" customFormat="1">
      <c r="A76" s="27"/>
      <c r="L76" s="48"/>
    </row>
    <row r="77" spans="1:12" s="28" customFormat="1">
      <c r="A77" s="27"/>
      <c r="L77" s="48"/>
    </row>
    <row r="78" spans="1:12" s="28" customFormat="1">
      <c r="A78" s="27"/>
      <c r="L78" s="48"/>
    </row>
    <row r="79" spans="1:12" s="28" customFormat="1">
      <c r="A79" s="27"/>
      <c r="L79" s="48"/>
    </row>
    <row r="80" spans="1:12" s="28" customFormat="1">
      <c r="A80" s="27"/>
      <c r="L80" s="48"/>
    </row>
    <row r="81" spans="1:12" s="28" customFormat="1">
      <c r="A81" s="27"/>
      <c r="L81" s="48"/>
    </row>
    <row r="82" spans="1:12" s="28" customFormat="1">
      <c r="A82" s="27"/>
      <c r="L82" s="48"/>
    </row>
    <row r="83" spans="1:12" s="28" customFormat="1">
      <c r="A83" s="27"/>
      <c r="L83" s="48"/>
    </row>
    <row r="84" spans="1:12" s="28" customFormat="1">
      <c r="A84" s="27"/>
      <c r="L84" s="48"/>
    </row>
    <row r="85" spans="1:12" s="28" customFormat="1">
      <c r="A85" s="27"/>
      <c r="L85" s="48"/>
    </row>
    <row r="86" spans="1:12" s="28" customFormat="1">
      <c r="A86" s="27"/>
      <c r="L86" s="48"/>
    </row>
    <row r="87" spans="1:12" s="28" customFormat="1">
      <c r="A87" s="27"/>
      <c r="L87" s="48"/>
    </row>
    <row r="88" spans="1:12" s="28" customFormat="1">
      <c r="A88" s="27"/>
      <c r="L88" s="48"/>
    </row>
    <row r="89" spans="1:12" s="28" customFormat="1">
      <c r="A89" s="27"/>
      <c r="L89" s="48"/>
    </row>
    <row r="90" spans="1:12" s="28" customFormat="1">
      <c r="A90" s="27"/>
      <c r="L90" s="48"/>
    </row>
    <row r="91" spans="1:12" s="28" customFormat="1">
      <c r="A91" s="27"/>
      <c r="L91" s="48"/>
    </row>
    <row r="92" spans="1:12" s="28" customFormat="1">
      <c r="A92" s="27"/>
      <c r="L92" s="48"/>
    </row>
    <row r="93" spans="1:12" s="28" customFormat="1">
      <c r="A93" s="27"/>
      <c r="L93" s="48"/>
    </row>
    <row r="94" spans="1:12" s="28" customFormat="1">
      <c r="A94" s="27"/>
      <c r="L94" s="48"/>
    </row>
    <row r="95" spans="1:12" s="28" customFormat="1">
      <c r="A95" s="27"/>
      <c r="L95" s="48"/>
    </row>
    <row r="96" spans="1:12" s="28" customFormat="1">
      <c r="A96" s="27"/>
      <c r="L96" s="48"/>
    </row>
    <row r="97" spans="1:12" s="28" customFormat="1">
      <c r="A97" s="27"/>
      <c r="L97" s="48"/>
    </row>
    <row r="98" spans="1:12" s="28" customFormat="1">
      <c r="A98" s="27"/>
      <c r="L98" s="48"/>
    </row>
    <row r="99" spans="1:12" s="28" customFormat="1">
      <c r="A99" s="27"/>
      <c r="L99" s="48"/>
    </row>
    <row r="100" spans="1:12" s="28" customFormat="1">
      <c r="A100" s="27"/>
      <c r="L100" s="48"/>
    </row>
    <row r="101" spans="1:12" s="28" customFormat="1">
      <c r="A101" s="27"/>
      <c r="L101" s="48"/>
    </row>
    <row r="102" spans="1:12" s="28" customFormat="1">
      <c r="A102" s="27"/>
      <c r="L102" s="48"/>
    </row>
    <row r="103" spans="1:12" s="28" customFormat="1">
      <c r="A103" s="27"/>
      <c r="L103" s="48"/>
    </row>
    <row r="104" spans="1:12" s="28" customFormat="1">
      <c r="A104" s="27"/>
      <c r="L104" s="48"/>
    </row>
    <row r="105" spans="1:12" s="28" customFormat="1">
      <c r="A105" s="27"/>
      <c r="L105" s="48"/>
    </row>
    <row r="106" spans="1:12" s="28" customFormat="1">
      <c r="A106" s="27"/>
      <c r="L106" s="48"/>
    </row>
  </sheetData>
  <mergeCells count="2">
    <mergeCell ref="A1:G1"/>
    <mergeCell ref="H1:L1"/>
  </mergeCells>
  <pageMargins left="0.75" right="0.7" top="0.64" bottom="0.5699999999999999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view="pageBreakPreview" zoomScaleSheetLayoutView="100" workbookViewId="0"/>
  </sheetViews>
  <sheetFormatPr defaultColWidth="8.85546875" defaultRowHeight="14.25"/>
  <cols>
    <col min="1" max="1" width="19" style="302" customWidth="1"/>
    <col min="2" max="7" width="14.7109375" style="304" customWidth="1"/>
    <col min="8" max="8" width="11" style="304" bestFit="1" customWidth="1"/>
    <col min="9" max="16384" width="8.85546875" style="304"/>
  </cols>
  <sheetData>
    <row r="1" spans="1:7" s="312" customFormat="1" ht="17.25" thickBot="1">
      <c r="A1" s="301" t="s">
        <v>236</v>
      </c>
      <c r="B1" s="301"/>
      <c r="C1" s="301"/>
      <c r="D1" s="301"/>
      <c r="E1" s="301"/>
      <c r="F1" s="301"/>
      <c r="G1" s="301"/>
    </row>
    <row r="2" spans="1:7" s="314" customFormat="1" ht="15.75">
      <c r="A2" s="313" t="s">
        <v>237</v>
      </c>
      <c r="B2" s="315" t="s">
        <v>238</v>
      </c>
      <c r="C2" s="315" t="s">
        <v>239</v>
      </c>
      <c r="D2" s="315" t="s">
        <v>240</v>
      </c>
      <c r="E2" s="315" t="s">
        <v>241</v>
      </c>
      <c r="F2" s="315" t="s">
        <v>242</v>
      </c>
      <c r="G2" s="316" t="s">
        <v>5</v>
      </c>
    </row>
    <row r="3" spans="1:7" s="314" customFormat="1" ht="16.5" thickBot="1">
      <c r="A3" s="317"/>
      <c r="B3" s="318"/>
      <c r="C3" s="318"/>
      <c r="D3" s="318" t="s">
        <v>243</v>
      </c>
      <c r="E3" s="318" t="s">
        <v>244</v>
      </c>
      <c r="F3" s="318"/>
      <c r="G3" s="319"/>
    </row>
    <row r="4" spans="1:7" s="383" customFormat="1">
      <c r="A4" s="303">
        <v>1960</v>
      </c>
      <c r="B4" s="320"/>
      <c r="C4" s="320"/>
      <c r="D4" s="320"/>
      <c r="E4" s="320"/>
      <c r="F4" s="320"/>
      <c r="G4" s="320"/>
    </row>
    <row r="5" spans="1:7" s="383" customFormat="1">
      <c r="A5" s="303">
        <v>1961</v>
      </c>
      <c r="B5" s="320"/>
      <c r="C5" s="320"/>
      <c r="D5" s="320"/>
      <c r="E5" s="320"/>
      <c r="F5" s="320"/>
      <c r="G5" s="320">
        <v>49.765999999999998</v>
      </c>
    </row>
    <row r="6" spans="1:7" s="383" customFormat="1">
      <c r="A6" s="303">
        <v>1962</v>
      </c>
      <c r="B6" s="320"/>
      <c r="C6" s="320"/>
      <c r="D6" s="320"/>
      <c r="E6" s="320"/>
      <c r="F6" s="320"/>
      <c r="G6" s="320">
        <v>71.581999999999994</v>
      </c>
    </row>
    <row r="7" spans="1:7" s="383" customFormat="1">
      <c r="A7" s="303">
        <v>1963</v>
      </c>
      <c r="B7" s="320"/>
      <c r="C7" s="320"/>
      <c r="D7" s="320"/>
      <c r="E7" s="320"/>
      <c r="F7" s="320"/>
      <c r="G7" s="320">
        <v>93.89</v>
      </c>
    </row>
    <row r="8" spans="1:7" s="383" customFormat="1">
      <c r="A8" s="303">
        <v>1964</v>
      </c>
      <c r="B8" s="320"/>
      <c r="C8" s="320"/>
      <c r="D8" s="320"/>
      <c r="E8" s="320"/>
      <c r="F8" s="320"/>
      <c r="G8" s="320">
        <v>101.89400000000001</v>
      </c>
    </row>
    <row r="9" spans="1:7" s="383" customFormat="1">
      <c r="A9" s="303">
        <v>1965</v>
      </c>
      <c r="B9" s="320"/>
      <c r="C9" s="320"/>
      <c r="D9" s="320"/>
      <c r="E9" s="320"/>
      <c r="F9" s="320"/>
      <c r="G9" s="320">
        <v>90.366</v>
      </c>
    </row>
    <row r="10" spans="1:7" s="383" customFormat="1">
      <c r="A10" s="303">
        <v>1966</v>
      </c>
      <c r="B10" s="320"/>
      <c r="C10" s="320"/>
      <c r="D10" s="320"/>
      <c r="E10" s="320"/>
      <c r="F10" s="320"/>
      <c r="G10" s="320">
        <v>104.718</v>
      </c>
    </row>
    <row r="11" spans="1:7" s="383" customFormat="1">
      <c r="A11" s="303">
        <v>1967</v>
      </c>
      <c r="B11" s="320"/>
      <c r="C11" s="320"/>
      <c r="D11" s="320"/>
      <c r="E11" s="320"/>
      <c r="F11" s="320"/>
      <c r="G11" s="320">
        <v>131.994</v>
      </c>
    </row>
    <row r="12" spans="1:7" s="383" customFormat="1">
      <c r="A12" s="303">
        <v>1968</v>
      </c>
      <c r="B12" s="320"/>
      <c r="C12" s="320"/>
      <c r="D12" s="320"/>
      <c r="E12" s="320"/>
      <c r="F12" s="320"/>
      <c r="G12" s="320">
        <v>141.22800000000001</v>
      </c>
    </row>
    <row r="13" spans="1:7" s="384" customFormat="1">
      <c r="A13" s="303">
        <v>1969</v>
      </c>
      <c r="B13" s="320">
        <v>36.200000000000003</v>
      </c>
      <c r="C13" s="320">
        <v>139.6</v>
      </c>
      <c r="D13" s="320">
        <v>0</v>
      </c>
      <c r="E13" s="320">
        <v>0</v>
      </c>
      <c r="F13" s="320">
        <v>0</v>
      </c>
      <c r="G13" s="320">
        <v>175.8</v>
      </c>
    </row>
    <row r="14" spans="1:7" s="382" customFormat="1">
      <c r="A14" s="303">
        <v>1970</v>
      </c>
      <c r="B14" s="320">
        <v>37.9</v>
      </c>
      <c r="C14" s="320">
        <v>136</v>
      </c>
      <c r="D14" s="320">
        <v>0</v>
      </c>
      <c r="E14" s="320">
        <v>0</v>
      </c>
      <c r="F14" s="320">
        <v>1.1000000000000001</v>
      </c>
      <c r="G14" s="320">
        <v>175</v>
      </c>
    </row>
    <row r="15" spans="1:7" s="382" customFormat="1">
      <c r="A15" s="303">
        <v>1971</v>
      </c>
      <c r="B15" s="320">
        <v>37.9</v>
      </c>
      <c r="C15" s="320">
        <v>137.80000000000001</v>
      </c>
      <c r="D15" s="320">
        <v>0</v>
      </c>
      <c r="E15" s="320">
        <v>0</v>
      </c>
      <c r="F15" s="320">
        <v>2.8</v>
      </c>
      <c r="G15" s="320">
        <v>178.50000000000003</v>
      </c>
    </row>
    <row r="16" spans="1:7" s="382" customFormat="1">
      <c r="A16" s="303">
        <v>1972</v>
      </c>
      <c r="B16" s="320">
        <v>102.1</v>
      </c>
      <c r="C16" s="320">
        <v>158.1</v>
      </c>
      <c r="D16" s="320">
        <v>0</v>
      </c>
      <c r="E16" s="320">
        <v>0</v>
      </c>
      <c r="F16" s="320">
        <v>5.4</v>
      </c>
      <c r="G16" s="320">
        <v>265.59999999999997</v>
      </c>
    </row>
    <row r="17" spans="1:7" s="382" customFormat="1">
      <c r="A17" s="303">
        <v>1973</v>
      </c>
      <c r="B17" s="320">
        <v>107.1</v>
      </c>
      <c r="C17" s="320">
        <v>150.80000000000001</v>
      </c>
      <c r="D17" s="320">
        <v>0</v>
      </c>
      <c r="E17" s="320">
        <v>0</v>
      </c>
      <c r="F17" s="320">
        <v>19</v>
      </c>
      <c r="G17" s="320">
        <v>276.89999999999998</v>
      </c>
    </row>
    <row r="18" spans="1:7" s="382" customFormat="1">
      <c r="A18" s="303">
        <v>1974</v>
      </c>
      <c r="B18" s="320">
        <v>122</v>
      </c>
      <c r="C18" s="320">
        <v>179</v>
      </c>
      <c r="D18" s="320">
        <v>0</v>
      </c>
      <c r="E18" s="320">
        <v>0</v>
      </c>
      <c r="F18" s="320">
        <v>21.4</v>
      </c>
      <c r="G18" s="320">
        <v>322.39999999999998</v>
      </c>
    </row>
    <row r="19" spans="1:7" s="382" customFormat="1">
      <c r="A19" s="303">
        <v>1975</v>
      </c>
      <c r="B19" s="320">
        <v>126</v>
      </c>
      <c r="C19" s="320">
        <v>200.7</v>
      </c>
      <c r="D19" s="320">
        <v>0</v>
      </c>
      <c r="E19" s="320">
        <v>0</v>
      </c>
      <c r="F19" s="320">
        <v>23.2</v>
      </c>
      <c r="G19" s="320">
        <v>349.9</v>
      </c>
    </row>
    <row r="20" spans="1:7" s="382" customFormat="1">
      <c r="A20" s="303">
        <v>1976</v>
      </c>
      <c r="B20" s="320">
        <v>130.30000000000001</v>
      </c>
      <c r="C20" s="320">
        <v>220.1</v>
      </c>
      <c r="D20" s="320">
        <v>0</v>
      </c>
      <c r="E20" s="320">
        <v>0</v>
      </c>
      <c r="F20" s="320">
        <v>24.2</v>
      </c>
      <c r="G20" s="320">
        <v>374.59999999999997</v>
      </c>
    </row>
    <row r="21" spans="1:7" s="382" customFormat="1">
      <c r="A21" s="303">
        <v>1977</v>
      </c>
      <c r="B21" s="320">
        <v>139.5</v>
      </c>
      <c r="C21" s="320">
        <v>218.5</v>
      </c>
      <c r="D21" s="320">
        <v>0</v>
      </c>
      <c r="E21" s="320">
        <v>0</v>
      </c>
      <c r="F21" s="320">
        <v>7.1</v>
      </c>
      <c r="G21" s="320">
        <v>365.1</v>
      </c>
    </row>
    <row r="22" spans="1:7" s="382" customFormat="1">
      <c r="A22" s="303">
        <v>1978</v>
      </c>
      <c r="B22" s="320">
        <v>154.30000000000001</v>
      </c>
      <c r="C22" s="320">
        <v>838</v>
      </c>
      <c r="D22" s="320">
        <v>0</v>
      </c>
      <c r="E22" s="320">
        <v>0</v>
      </c>
      <c r="F22" s="320">
        <v>259.8</v>
      </c>
      <c r="G22" s="320">
        <v>1252.0999999999999</v>
      </c>
    </row>
    <row r="23" spans="1:7" s="382" customFormat="1">
      <c r="A23" s="303">
        <v>1979</v>
      </c>
      <c r="B23" s="320">
        <v>163.9</v>
      </c>
      <c r="C23" s="320">
        <v>1433.7</v>
      </c>
      <c r="D23" s="320">
        <v>0</v>
      </c>
      <c r="E23" s="320">
        <v>0</v>
      </c>
      <c r="F23" s="320">
        <v>13.9</v>
      </c>
      <c r="G23" s="320">
        <v>1611.5000000000002</v>
      </c>
    </row>
    <row r="24" spans="1:7" s="382" customFormat="1">
      <c r="A24" s="303">
        <v>1980</v>
      </c>
      <c r="B24" s="320">
        <v>179.1</v>
      </c>
      <c r="C24" s="320">
        <v>1576.5</v>
      </c>
      <c r="D24" s="320">
        <v>0</v>
      </c>
      <c r="E24" s="320">
        <v>0</v>
      </c>
      <c r="F24" s="320">
        <v>111.2</v>
      </c>
      <c r="G24" s="320">
        <v>1866.8</v>
      </c>
    </row>
    <row r="25" spans="1:7" ht="18" customHeight="1">
      <c r="A25" s="303">
        <v>1981</v>
      </c>
      <c r="B25" s="320">
        <v>179.6</v>
      </c>
      <c r="C25" s="320">
        <v>1975.9</v>
      </c>
      <c r="D25" s="320">
        <v>0</v>
      </c>
      <c r="E25" s="320">
        <v>0</v>
      </c>
      <c r="F25" s="320">
        <v>175.7</v>
      </c>
      <c r="G25" s="320">
        <v>2331.1999999999998</v>
      </c>
    </row>
    <row r="26" spans="1:7" ht="18" customHeight="1">
      <c r="A26" s="303">
        <v>1982</v>
      </c>
      <c r="B26" s="320">
        <v>530.4</v>
      </c>
      <c r="C26" s="320">
        <v>5474.4</v>
      </c>
      <c r="D26" s="320">
        <v>1981.7</v>
      </c>
      <c r="E26" s="320">
        <v>0</v>
      </c>
      <c r="F26" s="320">
        <v>832.9</v>
      </c>
      <c r="G26" s="320">
        <v>8819.4</v>
      </c>
    </row>
    <row r="27" spans="1:7" ht="18" customHeight="1">
      <c r="A27" s="303">
        <v>1983</v>
      </c>
      <c r="B27" s="320">
        <v>566.4</v>
      </c>
      <c r="C27" s="320">
        <v>6002.2</v>
      </c>
      <c r="D27" s="320">
        <v>2758.8</v>
      </c>
      <c r="E27" s="320">
        <v>548.9</v>
      </c>
      <c r="F27" s="320">
        <v>701.4</v>
      </c>
      <c r="G27" s="320">
        <v>10577.699999999999</v>
      </c>
    </row>
    <row r="28" spans="1:7" ht="18" customHeight="1">
      <c r="A28" s="303">
        <v>1984</v>
      </c>
      <c r="B28" s="320">
        <v>1271.2</v>
      </c>
      <c r="C28" s="320">
        <v>6360.4</v>
      </c>
      <c r="D28" s="320">
        <v>5443.7</v>
      </c>
      <c r="E28" s="320">
        <v>1155.0999999999999</v>
      </c>
      <c r="F28" s="320">
        <v>578.29999999999995</v>
      </c>
      <c r="G28" s="320">
        <v>14808.699999999999</v>
      </c>
    </row>
    <row r="29" spans="1:7" ht="18" customHeight="1">
      <c r="A29" s="303">
        <v>1985</v>
      </c>
      <c r="B29" s="320">
        <v>1293.5</v>
      </c>
      <c r="C29" s="320">
        <v>7726.4</v>
      </c>
      <c r="D29" s="320">
        <v>6164.3</v>
      </c>
      <c r="E29" s="320">
        <v>1273.9000000000001</v>
      </c>
      <c r="F29" s="320">
        <v>842.5</v>
      </c>
      <c r="G29" s="320">
        <v>17300.600000000002</v>
      </c>
    </row>
    <row r="30" spans="1:7" ht="18" customHeight="1">
      <c r="A30" s="303">
        <v>1986</v>
      </c>
      <c r="B30" s="320">
        <v>4670.7</v>
      </c>
      <c r="C30" s="320">
        <v>21725.3</v>
      </c>
      <c r="D30" s="320">
        <v>8444.7000000000007</v>
      </c>
      <c r="E30" s="320">
        <v>4152.6000000000004</v>
      </c>
      <c r="F30" s="320">
        <v>2459.1</v>
      </c>
      <c r="G30" s="320">
        <v>41452.399999999994</v>
      </c>
    </row>
    <row r="31" spans="1:7" ht="18" customHeight="1">
      <c r="A31" s="303">
        <v>1987</v>
      </c>
      <c r="B31" s="320">
        <v>8781.5</v>
      </c>
      <c r="C31" s="320">
        <v>63205.599999999999</v>
      </c>
      <c r="D31" s="320">
        <v>6766.5</v>
      </c>
      <c r="E31" s="320">
        <v>20634.7</v>
      </c>
      <c r="F31" s="320">
        <v>1400.8</v>
      </c>
      <c r="G31" s="321">
        <v>100789.1</v>
      </c>
    </row>
    <row r="32" spans="1:7" ht="18" customHeight="1">
      <c r="A32" s="303">
        <v>1988</v>
      </c>
      <c r="B32" s="320">
        <v>9991.7999999999993</v>
      </c>
      <c r="C32" s="320">
        <v>75445.3</v>
      </c>
      <c r="D32" s="320">
        <v>14986.1</v>
      </c>
      <c r="E32" s="320">
        <v>25742.1</v>
      </c>
      <c r="F32" s="320">
        <v>7791</v>
      </c>
      <c r="G32" s="321">
        <v>133956.30000000002</v>
      </c>
    </row>
    <row r="33" spans="1:13" ht="18" customHeight="1">
      <c r="A33" s="303">
        <v>1989</v>
      </c>
      <c r="B33" s="320">
        <v>21473.599999999999</v>
      </c>
      <c r="C33" s="320">
        <v>121229.6</v>
      </c>
      <c r="D33" s="320">
        <v>42840</v>
      </c>
      <c r="E33" s="320">
        <v>35067.599999999999</v>
      </c>
      <c r="F33" s="320">
        <v>19782.900000000001</v>
      </c>
      <c r="G33" s="321">
        <v>240393.7</v>
      </c>
    </row>
    <row r="34" spans="1:13" ht="18" customHeight="1">
      <c r="A34" s="303">
        <v>1990</v>
      </c>
      <c r="B34" s="320">
        <v>34606.300000000003</v>
      </c>
      <c r="C34" s="320">
        <v>154550.6</v>
      </c>
      <c r="D34" s="320">
        <v>53431.8</v>
      </c>
      <c r="E34" s="320">
        <v>40950.5</v>
      </c>
      <c r="F34" s="320">
        <v>15075.2</v>
      </c>
      <c r="G34" s="321">
        <v>298614.40000000002</v>
      </c>
    </row>
    <row r="35" spans="1:13" ht="18" customHeight="1">
      <c r="A35" s="303">
        <v>1991</v>
      </c>
      <c r="B35" s="320">
        <v>39458.300000000003</v>
      </c>
      <c r="C35" s="320">
        <v>173051.2</v>
      </c>
      <c r="D35" s="320">
        <v>58238.1</v>
      </c>
      <c r="E35" s="320">
        <v>43561.9</v>
      </c>
      <c r="F35" s="320">
        <v>14144.3</v>
      </c>
      <c r="G35" s="321">
        <v>328453.8</v>
      </c>
    </row>
    <row r="36" spans="1:13" ht="18" customHeight="1">
      <c r="A36" s="303">
        <v>1992</v>
      </c>
      <c r="B36" s="320">
        <v>89274.3</v>
      </c>
      <c r="C36" s="320">
        <v>324729.90000000002</v>
      </c>
      <c r="D36" s="320">
        <v>41890.6</v>
      </c>
      <c r="E36" s="320">
        <v>64140</v>
      </c>
      <c r="F36" s="320">
        <v>24229.3</v>
      </c>
      <c r="G36" s="321">
        <v>544264.1</v>
      </c>
    </row>
    <row r="37" spans="1:13" ht="18" customHeight="1">
      <c r="A37" s="303">
        <v>1993</v>
      </c>
      <c r="B37" s="320">
        <v>81456.3</v>
      </c>
      <c r="C37" s="320">
        <v>400380.9</v>
      </c>
      <c r="D37" s="320">
        <v>45323.8</v>
      </c>
      <c r="E37" s="320">
        <v>69665.7</v>
      </c>
      <c r="F37" s="320">
        <v>36317.699999999997</v>
      </c>
      <c r="G37" s="321">
        <v>633144.39999999991</v>
      </c>
    </row>
    <row r="38" spans="1:13" ht="18" customHeight="1">
      <c r="A38" s="303">
        <v>1994</v>
      </c>
      <c r="B38" s="320">
        <v>97056.6</v>
      </c>
      <c r="C38" s="320">
        <v>404212.6</v>
      </c>
      <c r="D38" s="320">
        <v>45367.9</v>
      </c>
      <c r="E38" s="320">
        <v>70069.100000000006</v>
      </c>
      <c r="F38" s="320">
        <v>32106.799999999999</v>
      </c>
      <c r="G38" s="321">
        <v>648813</v>
      </c>
      <c r="M38" s="305"/>
    </row>
    <row r="39" spans="1:13" ht="18" customHeight="1">
      <c r="A39" s="303">
        <v>1995</v>
      </c>
      <c r="B39" s="320">
        <v>97042</v>
      </c>
      <c r="C39" s="320">
        <v>476731.2</v>
      </c>
      <c r="D39" s="320">
        <v>44990</v>
      </c>
      <c r="E39" s="320">
        <v>69256</v>
      </c>
      <c r="F39" s="320">
        <v>28846.400000000001</v>
      </c>
      <c r="G39" s="321">
        <v>716865.6</v>
      </c>
    </row>
    <row r="40" spans="1:13" ht="18" customHeight="1">
      <c r="A40" s="303">
        <v>1996</v>
      </c>
      <c r="B40" s="320">
        <v>102630</v>
      </c>
      <c r="C40" s="320">
        <v>420002</v>
      </c>
      <c r="D40" s="320">
        <v>44946</v>
      </c>
      <c r="E40" s="320">
        <v>47080</v>
      </c>
      <c r="F40" s="320">
        <v>2662</v>
      </c>
      <c r="G40" s="321">
        <v>617320</v>
      </c>
    </row>
    <row r="41" spans="1:13" ht="18" customHeight="1">
      <c r="A41" s="303">
        <v>1997</v>
      </c>
      <c r="B41" s="320">
        <v>96199</v>
      </c>
      <c r="C41" s="320">
        <v>417568.8</v>
      </c>
      <c r="D41" s="320">
        <v>44946</v>
      </c>
      <c r="E41" s="320">
        <v>35475.9</v>
      </c>
      <c r="F41" s="320">
        <v>1742.2</v>
      </c>
      <c r="G41" s="321">
        <v>595931.9</v>
      </c>
    </row>
    <row r="42" spans="1:13" ht="18" customHeight="1">
      <c r="A42" s="303">
        <v>1998</v>
      </c>
      <c r="B42" s="320">
        <v>93214</v>
      </c>
      <c r="C42" s="320">
        <v>458257.8</v>
      </c>
      <c r="D42" s="320">
        <v>44946</v>
      </c>
      <c r="E42" s="320">
        <v>35151.599999999999</v>
      </c>
      <c r="F42" s="320">
        <v>1447.6</v>
      </c>
      <c r="G42" s="321">
        <v>633017</v>
      </c>
    </row>
    <row r="43" spans="1:13" ht="18" customHeight="1">
      <c r="A43" s="303">
        <v>1999</v>
      </c>
      <c r="B43" s="320">
        <v>361194.9</v>
      </c>
      <c r="C43" s="320">
        <v>1885664.8</v>
      </c>
      <c r="D43" s="320">
        <v>187627.1</v>
      </c>
      <c r="E43" s="320">
        <v>136523.79999999999</v>
      </c>
      <c r="F43" s="320">
        <v>6363.8</v>
      </c>
      <c r="G43" s="321">
        <v>2577374.4</v>
      </c>
    </row>
    <row r="44" spans="1:13" ht="18" customHeight="1">
      <c r="A44" s="322" t="s">
        <v>95</v>
      </c>
      <c r="B44" s="320">
        <v>379043</v>
      </c>
      <c r="C44" s="320">
        <v>2320269</v>
      </c>
      <c r="D44" s="320">
        <v>223832.6</v>
      </c>
      <c r="E44" s="320">
        <v>158486</v>
      </c>
      <c r="F44" s="320">
        <v>15753.3</v>
      </c>
      <c r="G44" s="321">
        <v>3097383.9</v>
      </c>
    </row>
    <row r="45" spans="1:13" ht="18" customHeight="1">
      <c r="A45" s="322">
        <v>2001</v>
      </c>
      <c r="B45" s="320">
        <v>313504.7</v>
      </c>
      <c r="C45" s="320">
        <v>2475509.4</v>
      </c>
      <c r="D45" s="320">
        <v>228950.2</v>
      </c>
      <c r="E45" s="320">
        <v>144746.20000000001</v>
      </c>
      <c r="F45" s="320">
        <v>13580.5</v>
      </c>
      <c r="G45" s="321">
        <v>3176291.0000000005</v>
      </c>
    </row>
    <row r="46" spans="1:13" ht="18" customHeight="1">
      <c r="A46" s="322">
        <v>2002</v>
      </c>
      <c r="B46" s="320">
        <v>375700.1</v>
      </c>
      <c r="C46" s="320">
        <v>3220823.5</v>
      </c>
      <c r="D46" s="320">
        <v>182964.5</v>
      </c>
      <c r="E46" s="320">
        <v>146341.1</v>
      </c>
      <c r="F46" s="320">
        <v>7055.6</v>
      </c>
      <c r="G46" s="321">
        <v>3932884.8000000003</v>
      </c>
    </row>
    <row r="47" spans="1:13" ht="18" customHeight="1">
      <c r="A47" s="323">
        <v>2003</v>
      </c>
      <c r="B47" s="324">
        <v>413877.7</v>
      </c>
      <c r="C47" s="324">
        <v>3737279.9</v>
      </c>
      <c r="D47" s="324">
        <v>196156.9</v>
      </c>
      <c r="E47" s="324">
        <v>123994.6</v>
      </c>
      <c r="F47" s="324">
        <v>7020.2</v>
      </c>
      <c r="G47" s="321">
        <v>4478329.3</v>
      </c>
    </row>
    <row r="48" spans="1:13" ht="18" customHeight="1">
      <c r="A48" s="323">
        <v>2004</v>
      </c>
      <c r="B48" s="324">
        <v>384248.7</v>
      </c>
      <c r="C48" s="324">
        <v>4196844.5999999996</v>
      </c>
      <c r="D48" s="324">
        <v>196155.5</v>
      </c>
      <c r="E48" s="324">
        <v>106558.39999999999</v>
      </c>
      <c r="F48" s="324">
        <v>6462.4</v>
      </c>
      <c r="G48" s="321">
        <v>4890269.6000000006</v>
      </c>
    </row>
    <row r="49" spans="1:8" ht="18" customHeight="1">
      <c r="A49" s="323">
        <v>2005</v>
      </c>
      <c r="B49" s="324">
        <v>330654.40000000002</v>
      </c>
      <c r="C49" s="324">
        <v>2028580.1</v>
      </c>
      <c r="D49" s="324">
        <v>189768.4</v>
      </c>
      <c r="E49" s="324">
        <v>85526.7</v>
      </c>
      <c r="F49" s="324">
        <v>60542.6</v>
      </c>
      <c r="G49" s="325">
        <v>2695072.2</v>
      </c>
    </row>
    <row r="50" spans="1:8" ht="18" customHeight="1">
      <c r="A50" s="322" t="s">
        <v>16</v>
      </c>
      <c r="B50" s="324">
        <v>332219.2</v>
      </c>
      <c r="C50" s="324">
        <v>0</v>
      </c>
      <c r="D50" s="324">
        <v>0</v>
      </c>
      <c r="E50" s="324">
        <v>64832.6</v>
      </c>
      <c r="F50" s="324">
        <v>54409.9</v>
      </c>
      <c r="G50" s="325">
        <v>451461.7</v>
      </c>
    </row>
    <row r="51" spans="1:8" ht="18" customHeight="1">
      <c r="A51" s="322" t="s">
        <v>245</v>
      </c>
      <c r="B51" s="324">
        <v>363448.79087999999</v>
      </c>
      <c r="C51" s="324">
        <v>0</v>
      </c>
      <c r="D51" s="324">
        <v>0</v>
      </c>
      <c r="E51" s="324">
        <v>0</v>
      </c>
      <c r="F51" s="324">
        <v>67631.054400000023</v>
      </c>
      <c r="G51" s="325">
        <v>431079.84528000001</v>
      </c>
    </row>
    <row r="52" spans="1:8" ht="18" customHeight="1">
      <c r="A52" s="322" t="s">
        <v>18</v>
      </c>
      <c r="B52" s="324">
        <v>420603.57937499997</v>
      </c>
      <c r="C52" s="324">
        <v>0</v>
      </c>
      <c r="D52" s="324">
        <v>0</v>
      </c>
      <c r="E52" s="324">
        <v>0</v>
      </c>
      <c r="F52" s="324">
        <v>72576.643125000031</v>
      </c>
      <c r="G52" s="325">
        <v>493180.22250000003</v>
      </c>
    </row>
    <row r="53" spans="1:8" ht="18" customHeight="1">
      <c r="A53" s="322" t="s">
        <v>19</v>
      </c>
      <c r="B53" s="324">
        <v>524208.11031000002</v>
      </c>
      <c r="C53" s="324">
        <v>0</v>
      </c>
      <c r="D53" s="324">
        <v>0</v>
      </c>
      <c r="E53" s="324">
        <v>0</v>
      </c>
      <c r="F53" s="324">
        <v>66232.970989999987</v>
      </c>
      <c r="G53" s="325">
        <v>590441.08129999996</v>
      </c>
      <c r="H53" s="306"/>
    </row>
    <row r="54" spans="1:8" ht="18" customHeight="1">
      <c r="A54" s="322" t="s">
        <v>27</v>
      </c>
      <c r="B54" s="326">
        <v>635454.9</v>
      </c>
      <c r="C54" s="324">
        <v>0</v>
      </c>
      <c r="D54" s="324">
        <v>0</v>
      </c>
      <c r="E54" s="324">
        <v>0</v>
      </c>
      <c r="F54" s="326">
        <v>54390.400000000001</v>
      </c>
      <c r="G54" s="327">
        <v>689845.3</v>
      </c>
    </row>
    <row r="55" spans="1:8" ht="18" customHeight="1" thickBot="1">
      <c r="A55" s="328" t="s">
        <v>246</v>
      </c>
      <c r="B55" s="329">
        <v>723109.26</v>
      </c>
      <c r="C55" s="330">
        <v>0</v>
      </c>
      <c r="D55" s="330">
        <v>0</v>
      </c>
      <c r="E55" s="330">
        <v>0</v>
      </c>
      <c r="F55" s="329">
        <v>173723.36</v>
      </c>
      <c r="G55" s="331">
        <v>896832.62</v>
      </c>
    </row>
    <row r="56" spans="1:8" s="307" customFormat="1" ht="12.75">
      <c r="A56" s="307" t="s">
        <v>247</v>
      </c>
    </row>
    <row r="57" spans="1:8" s="308" customFormat="1" ht="12.75">
      <c r="D57" s="309"/>
      <c r="F57" s="310"/>
    </row>
    <row r="59" spans="1:8">
      <c r="B59" s="311"/>
      <c r="D59" s="311"/>
      <c r="F59" s="311"/>
    </row>
  </sheetData>
  <pageMargins left="0.7" right="0.7" top="0.75" bottom="0.75" header="0.3" footer="0.3"/>
  <pageSetup scale="81" orientation="portrait" r:id="rId1"/>
  <colBreaks count="1" manualBreakCount="1">
    <brk id="7" max="5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4"/>
  <sheetViews>
    <sheetView view="pageBreakPreview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4.25"/>
  <cols>
    <col min="1" max="1" width="33.7109375" style="49" customWidth="1"/>
    <col min="2" max="20" width="9.7109375" style="383" customWidth="1"/>
    <col min="21" max="21" width="9.7109375" style="397" customWidth="1"/>
    <col min="22" max="24" width="11.140625" style="49" bestFit="1" customWidth="1"/>
    <col min="25" max="27" width="10.5703125" style="49" bestFit="1" customWidth="1"/>
    <col min="28" max="28" width="9.85546875" style="49" bestFit="1" customWidth="1"/>
    <col min="29" max="38" width="11.140625" style="49" bestFit="1" customWidth="1"/>
    <col min="39" max="44" width="12.42578125" style="49" bestFit="1" customWidth="1"/>
    <col min="45" max="47" width="14.28515625" style="49" bestFit="1" customWidth="1"/>
    <col min="48" max="48" width="14.28515625" style="50" bestFit="1" customWidth="1"/>
    <col min="49" max="50" width="14.28515625" style="49" bestFit="1" customWidth="1"/>
    <col min="51" max="52" width="14.28515625" style="50" bestFit="1" customWidth="1"/>
    <col min="53" max="54" width="22.28515625" style="49" bestFit="1" customWidth="1"/>
    <col min="55" max="59" width="9.140625" style="49"/>
    <col min="60" max="60" width="10.42578125" style="49" bestFit="1" customWidth="1"/>
    <col min="61" max="16384" width="9.140625" style="49"/>
  </cols>
  <sheetData>
    <row r="1" spans="1:61" s="90" customFormat="1" ht="23.1" customHeight="1" thickBot="1">
      <c r="A1" s="92" t="s">
        <v>50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5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</row>
    <row r="2" spans="1:61" s="279" customFormat="1" ht="23.1" customHeight="1" thickBot="1">
      <c r="A2" s="278"/>
      <c r="B2" s="386">
        <v>1961</v>
      </c>
      <c r="C2" s="386">
        <v>1962</v>
      </c>
      <c r="D2" s="386">
        <v>1963</v>
      </c>
      <c r="E2" s="386">
        <v>1964</v>
      </c>
      <c r="F2" s="386">
        <v>1965</v>
      </c>
      <c r="G2" s="386">
        <v>1966</v>
      </c>
      <c r="H2" s="386">
        <v>1967</v>
      </c>
      <c r="I2" s="386">
        <v>1968</v>
      </c>
      <c r="J2" s="386">
        <v>1969</v>
      </c>
      <c r="K2" s="386">
        <v>1970</v>
      </c>
      <c r="L2" s="386">
        <v>1971</v>
      </c>
      <c r="M2" s="386">
        <v>1972</v>
      </c>
      <c r="N2" s="386">
        <v>1973</v>
      </c>
      <c r="O2" s="386">
        <v>1974</v>
      </c>
      <c r="P2" s="386">
        <v>1975</v>
      </c>
      <c r="Q2" s="386">
        <v>1976</v>
      </c>
      <c r="R2" s="386">
        <v>1977</v>
      </c>
      <c r="S2" s="386">
        <v>1978</v>
      </c>
      <c r="T2" s="386">
        <v>1979</v>
      </c>
      <c r="U2" s="386">
        <v>1980</v>
      </c>
      <c r="V2" s="220">
        <v>1981</v>
      </c>
      <c r="W2" s="220">
        <v>1982</v>
      </c>
      <c r="X2" s="220">
        <v>1983</v>
      </c>
      <c r="Y2" s="220">
        <v>1984</v>
      </c>
      <c r="Z2" s="220">
        <v>1985</v>
      </c>
      <c r="AA2" s="220">
        <v>1986</v>
      </c>
      <c r="AB2" s="220">
        <v>1987</v>
      </c>
      <c r="AC2" s="220">
        <v>1988</v>
      </c>
      <c r="AD2" s="220">
        <v>1989</v>
      </c>
      <c r="AE2" s="220">
        <v>1990</v>
      </c>
      <c r="AF2" s="220">
        <v>1991</v>
      </c>
      <c r="AG2" s="220">
        <v>1992</v>
      </c>
      <c r="AH2" s="220">
        <v>1993</v>
      </c>
      <c r="AI2" s="220">
        <v>1994</v>
      </c>
      <c r="AJ2" s="220">
        <v>1995</v>
      </c>
      <c r="AK2" s="220">
        <v>1996</v>
      </c>
      <c r="AL2" s="220">
        <v>1997</v>
      </c>
      <c r="AM2" s="220">
        <v>1998</v>
      </c>
      <c r="AN2" s="220">
        <v>1999</v>
      </c>
      <c r="AO2" s="220">
        <v>2000</v>
      </c>
      <c r="AP2" s="220">
        <v>2001</v>
      </c>
      <c r="AQ2" s="220">
        <v>2002</v>
      </c>
      <c r="AR2" s="220">
        <v>2003</v>
      </c>
      <c r="AS2" s="220">
        <v>2004</v>
      </c>
      <c r="AT2" s="220">
        <v>2005</v>
      </c>
      <c r="AU2" s="220">
        <v>2008</v>
      </c>
      <c r="AV2" s="220">
        <v>2007</v>
      </c>
      <c r="AW2" s="220">
        <v>2008</v>
      </c>
      <c r="AX2" s="220" t="s">
        <v>187</v>
      </c>
      <c r="AY2" s="220" t="s">
        <v>188</v>
      </c>
      <c r="AZ2" s="220" t="s">
        <v>189</v>
      </c>
    </row>
    <row r="3" spans="1:61" ht="21.95" customHeight="1">
      <c r="A3" s="31" t="s">
        <v>49</v>
      </c>
      <c r="B3" s="387">
        <v>110.05</v>
      </c>
      <c r="C3" s="387">
        <v>128.89600000000002</v>
      </c>
      <c r="D3" s="387">
        <v>136.10599999999999</v>
      </c>
      <c r="E3" s="387">
        <v>135.72199999999998</v>
      </c>
      <c r="F3" s="387">
        <v>179.21</v>
      </c>
      <c r="G3" s="387">
        <v>160.28800000000001</v>
      </c>
      <c r="H3" s="387">
        <v>137.32400000000001</v>
      </c>
      <c r="I3" s="387">
        <v>120.22399999999999</v>
      </c>
      <c r="J3" s="387">
        <v>144.58799999999999</v>
      </c>
      <c r="K3" s="387">
        <v>232.21799999999999</v>
      </c>
      <c r="L3" s="387">
        <v>393.02599999999995</v>
      </c>
      <c r="M3" s="387">
        <v>454.14099999999996</v>
      </c>
      <c r="N3" s="387">
        <v>454.83399999999995</v>
      </c>
      <c r="O3" s="387">
        <v>851</v>
      </c>
      <c r="P3" s="387">
        <v>1830</v>
      </c>
      <c r="Q3" s="387">
        <v>2139.1</v>
      </c>
      <c r="R3" s="387">
        <v>2729.4</v>
      </c>
      <c r="S3" s="387">
        <v>2445.9</v>
      </c>
      <c r="T3" s="387">
        <v>3405.8999999999996</v>
      </c>
      <c r="U3" s="387">
        <v>3817.1</v>
      </c>
      <c r="V3" s="75">
        <v>4874.8</v>
      </c>
      <c r="W3" s="75">
        <v>4561.5</v>
      </c>
      <c r="X3" s="75">
        <v>4329.3999999999996</v>
      </c>
      <c r="Y3" s="75">
        <v>4400.8999999999996</v>
      </c>
      <c r="Z3" s="75">
        <v>4844.8999999999996</v>
      </c>
      <c r="AA3" s="75">
        <v>4704.3999999999996</v>
      </c>
      <c r="AB3" s="75">
        <v>8151.6</v>
      </c>
      <c r="AC3" s="75">
        <v>10360.1</v>
      </c>
      <c r="AD3" s="75">
        <v>11502.099999999999</v>
      </c>
      <c r="AE3" s="75">
        <v>19967.400000000001</v>
      </c>
      <c r="AF3" s="75">
        <v>24772.2</v>
      </c>
      <c r="AG3" s="75">
        <v>32673.599999999999</v>
      </c>
      <c r="AH3" s="75">
        <v>37740.6</v>
      </c>
      <c r="AI3" s="75">
        <v>49506.100000000006</v>
      </c>
      <c r="AJ3" s="75">
        <v>69641.7</v>
      </c>
      <c r="AK3" s="75">
        <v>89529.1</v>
      </c>
      <c r="AL3" s="75">
        <v>96962.6</v>
      </c>
      <c r="AM3" s="75">
        <v>143202.5</v>
      </c>
      <c r="AN3" s="75">
        <v>168990.1</v>
      </c>
      <c r="AO3" s="75">
        <v>359072.1</v>
      </c>
      <c r="AP3" s="75">
        <v>573548.20000000007</v>
      </c>
      <c r="AQ3" s="75">
        <v>669817.69999999995</v>
      </c>
      <c r="AR3" s="75">
        <v>854997.10000000009</v>
      </c>
      <c r="AS3" s="75">
        <v>1113943.7</v>
      </c>
      <c r="AT3" s="75">
        <v>1419637</v>
      </c>
      <c r="AU3" s="75">
        <v>1543770.1</v>
      </c>
      <c r="AV3" s="75">
        <v>2065405.9000000001</v>
      </c>
      <c r="AW3" s="75">
        <v>2852134.7</v>
      </c>
      <c r="AX3" s="75">
        <v>2590673.2000000002</v>
      </c>
      <c r="AY3" s="75">
        <v>2739369.7730487594</v>
      </c>
      <c r="AZ3" s="75">
        <v>3410144.1943509327</v>
      </c>
      <c r="BA3" s="51"/>
      <c r="BB3" s="51"/>
      <c r="BC3" s="51"/>
      <c r="BD3" s="51"/>
      <c r="BE3" s="51"/>
      <c r="BF3" s="51"/>
      <c r="BG3" s="51"/>
      <c r="BH3" s="51"/>
      <c r="BI3" s="51"/>
    </row>
    <row r="4" spans="1:61" ht="21.95" customHeight="1">
      <c r="A4" s="67" t="s">
        <v>48</v>
      </c>
      <c r="B4" s="388">
        <v>80.695999999999998</v>
      </c>
      <c r="C4" s="388">
        <v>87.772000000000006</v>
      </c>
      <c r="D4" s="388">
        <v>86.457999999999998</v>
      </c>
      <c r="E4" s="388">
        <v>91.32</v>
      </c>
      <c r="F4" s="388">
        <v>121.336</v>
      </c>
      <c r="G4" s="388">
        <v>131.214</v>
      </c>
      <c r="H4" s="388">
        <v>96.201999999999998</v>
      </c>
      <c r="I4" s="388">
        <v>88.403999999999996</v>
      </c>
      <c r="J4" s="388">
        <v>86.53</v>
      </c>
      <c r="K4" s="388">
        <v>164.11799999999999</v>
      </c>
      <c r="L4" s="388">
        <v>302.05599999999998</v>
      </c>
      <c r="M4" s="388">
        <v>334.28399999999999</v>
      </c>
      <c r="N4" s="388">
        <v>312.45999999999998</v>
      </c>
      <c r="O4" s="388">
        <v>591</v>
      </c>
      <c r="P4" s="388">
        <v>1053.5</v>
      </c>
      <c r="Q4" s="388">
        <v>1552.47</v>
      </c>
      <c r="R4" s="388">
        <v>2390.5</v>
      </c>
      <c r="S4" s="388">
        <v>2322.3000000000002</v>
      </c>
      <c r="T4" s="388">
        <v>2534.1</v>
      </c>
      <c r="U4" s="388">
        <v>3695.4</v>
      </c>
      <c r="V4" s="85">
        <v>3825.6</v>
      </c>
      <c r="W4" s="85">
        <v>3245.7</v>
      </c>
      <c r="X4" s="85">
        <v>2958.5</v>
      </c>
      <c r="Y4" s="85">
        <v>2722</v>
      </c>
      <c r="Z4" s="85">
        <v>3260.8</v>
      </c>
      <c r="AA4" s="85">
        <v>2843.8</v>
      </c>
      <c r="AB4" s="85">
        <v>6197.1</v>
      </c>
      <c r="AC4" s="85">
        <v>8181.3</v>
      </c>
      <c r="AD4" s="85">
        <v>9899.7999999999993</v>
      </c>
      <c r="AE4" s="85">
        <v>16378.8</v>
      </c>
      <c r="AF4" s="85">
        <v>19742.2</v>
      </c>
      <c r="AG4" s="85">
        <v>24497.3</v>
      </c>
      <c r="AH4" s="85">
        <v>27660.6</v>
      </c>
      <c r="AI4" s="72">
        <v>29006.799999999999</v>
      </c>
      <c r="AJ4" s="72">
        <v>38671.5</v>
      </c>
      <c r="AK4" s="72">
        <v>41493</v>
      </c>
      <c r="AL4" s="72">
        <v>50902.5</v>
      </c>
      <c r="AM4" s="72">
        <v>66067.100000000006</v>
      </c>
      <c r="AN4" s="33">
        <v>103657.3</v>
      </c>
      <c r="AO4" s="74">
        <v>251570</v>
      </c>
      <c r="AP4" s="73">
        <v>404094</v>
      </c>
      <c r="AQ4" s="73">
        <v>388294.7</v>
      </c>
      <c r="AR4" s="73">
        <v>535179.9</v>
      </c>
      <c r="AS4" s="73">
        <v>777208</v>
      </c>
      <c r="AT4" s="72">
        <v>920985.9</v>
      </c>
      <c r="AU4" s="72">
        <v>1016078.2</v>
      </c>
      <c r="AV4" s="72">
        <v>1109338.8</v>
      </c>
      <c r="AW4" s="72">
        <v>1693968.6</v>
      </c>
      <c r="AX4" s="72">
        <v>973790.3</v>
      </c>
      <c r="AY4" s="33">
        <v>1353741.3384698809</v>
      </c>
      <c r="AZ4" s="33">
        <v>1786254.1325022699</v>
      </c>
    </row>
    <row r="5" spans="1:61" ht="21.95" customHeight="1">
      <c r="A5" s="67" t="s">
        <v>47</v>
      </c>
      <c r="B5" s="389">
        <v>0</v>
      </c>
      <c r="C5" s="389">
        <v>0</v>
      </c>
      <c r="D5" s="389">
        <v>0</v>
      </c>
      <c r="E5" s="389">
        <v>0</v>
      </c>
      <c r="F5" s="389">
        <v>0</v>
      </c>
      <c r="G5" s="389">
        <v>0</v>
      </c>
      <c r="H5" s="389">
        <v>0</v>
      </c>
      <c r="I5" s="389">
        <v>0</v>
      </c>
      <c r="J5" s="389">
        <v>0</v>
      </c>
      <c r="K5" s="389">
        <v>0</v>
      </c>
      <c r="L5" s="389">
        <v>0</v>
      </c>
      <c r="M5" s="389">
        <v>0</v>
      </c>
      <c r="N5" s="389">
        <v>0</v>
      </c>
      <c r="O5" s="389">
        <v>0</v>
      </c>
      <c r="P5" s="389">
        <v>0</v>
      </c>
      <c r="Q5" s="389">
        <v>0</v>
      </c>
      <c r="R5" s="389">
        <v>0</v>
      </c>
      <c r="S5" s="389">
        <v>0</v>
      </c>
      <c r="T5" s="389">
        <v>0</v>
      </c>
      <c r="U5" s="389"/>
      <c r="V5" s="8" t="s">
        <v>33</v>
      </c>
      <c r="W5" s="8" t="s">
        <v>33</v>
      </c>
      <c r="X5" s="8" t="s">
        <v>33</v>
      </c>
      <c r="Y5" s="8" t="s">
        <v>33</v>
      </c>
      <c r="Z5" s="8" t="s">
        <v>33</v>
      </c>
      <c r="AA5" s="8" t="s">
        <v>33</v>
      </c>
      <c r="AB5" s="8" t="s">
        <v>33</v>
      </c>
      <c r="AC5" s="8" t="s">
        <v>33</v>
      </c>
      <c r="AD5" s="8" t="s">
        <v>33</v>
      </c>
      <c r="AE5" s="8" t="s">
        <v>33</v>
      </c>
      <c r="AF5" s="8" t="s">
        <v>33</v>
      </c>
      <c r="AG5" s="8" t="s">
        <v>33</v>
      </c>
      <c r="AH5" s="8" t="s">
        <v>33</v>
      </c>
      <c r="AI5" s="72">
        <v>5026</v>
      </c>
      <c r="AJ5" s="72">
        <v>6256.9</v>
      </c>
      <c r="AK5" s="72">
        <v>11286</v>
      </c>
      <c r="AL5" s="72">
        <v>13905.3</v>
      </c>
      <c r="AM5" s="72">
        <v>16206.8</v>
      </c>
      <c r="AN5" s="33">
        <v>23750.5</v>
      </c>
      <c r="AO5" s="74">
        <v>30643.8</v>
      </c>
      <c r="AP5" s="73">
        <v>44912.9</v>
      </c>
      <c r="AQ5" s="73">
        <v>52632</v>
      </c>
      <c r="AR5" s="73">
        <v>65887.600000000006</v>
      </c>
      <c r="AS5" s="73">
        <v>96195.6</v>
      </c>
      <c r="AT5" s="72">
        <v>87449.8</v>
      </c>
      <c r="AU5" s="72">
        <v>110566.8</v>
      </c>
      <c r="AV5" s="72">
        <v>144372.79999999999</v>
      </c>
      <c r="AW5" s="72">
        <v>198056.8</v>
      </c>
      <c r="AX5" s="72">
        <v>229323.2</v>
      </c>
      <c r="AY5" s="33">
        <v>275574.62778067187</v>
      </c>
      <c r="AZ5" s="33">
        <v>317994.63561655302</v>
      </c>
      <c r="BH5" s="51"/>
    </row>
    <row r="6" spans="1:61" ht="21.95" customHeight="1">
      <c r="A6" s="67" t="s">
        <v>46</v>
      </c>
      <c r="B6" s="388">
        <v>29.353999999999999</v>
      </c>
      <c r="C6" s="388">
        <v>41.124000000000002</v>
      </c>
      <c r="D6" s="388">
        <v>49.648000000000003</v>
      </c>
      <c r="E6" s="388">
        <v>44.402000000000001</v>
      </c>
      <c r="F6" s="388">
        <v>57.874000000000002</v>
      </c>
      <c r="G6" s="388">
        <v>29.074000000000002</v>
      </c>
      <c r="H6" s="388">
        <v>41.122</v>
      </c>
      <c r="I6" s="388">
        <v>31.82</v>
      </c>
      <c r="J6" s="388">
        <v>58.058</v>
      </c>
      <c r="K6" s="388">
        <v>68.099999999999994</v>
      </c>
      <c r="L6" s="388">
        <v>90.97</v>
      </c>
      <c r="M6" s="388">
        <v>119.857</v>
      </c>
      <c r="N6" s="388">
        <v>142.374</v>
      </c>
      <c r="O6" s="388">
        <v>260</v>
      </c>
      <c r="P6" s="388">
        <v>776.5</v>
      </c>
      <c r="Q6" s="388">
        <v>586.63</v>
      </c>
      <c r="R6" s="388">
        <v>338.9</v>
      </c>
      <c r="S6" s="388">
        <v>123.6</v>
      </c>
      <c r="T6" s="388">
        <v>871.8</v>
      </c>
      <c r="U6" s="388">
        <v>121.7</v>
      </c>
      <c r="V6" s="85">
        <v>142.6</v>
      </c>
      <c r="W6" s="85">
        <v>74.900000000000006</v>
      </c>
      <c r="X6" s="85">
        <v>38</v>
      </c>
      <c r="Y6" s="85">
        <v>58.8</v>
      </c>
      <c r="Z6" s="85">
        <v>1584.1</v>
      </c>
      <c r="AA6" s="85">
        <v>1860.6</v>
      </c>
      <c r="AB6" s="85">
        <v>1954.5</v>
      </c>
      <c r="AC6" s="85">
        <v>2178.8000000000002</v>
      </c>
      <c r="AD6" s="85">
        <v>1602.3</v>
      </c>
      <c r="AE6" s="85">
        <v>2761.7</v>
      </c>
      <c r="AF6" s="85">
        <v>3181.2</v>
      </c>
      <c r="AG6" s="85">
        <v>5244.7</v>
      </c>
      <c r="AH6" s="85">
        <v>5726.2</v>
      </c>
      <c r="AI6" s="72">
        <v>10929.8</v>
      </c>
      <c r="AJ6" s="72">
        <v>16993</v>
      </c>
      <c r="AK6" s="72">
        <v>19467</v>
      </c>
      <c r="AL6" s="72">
        <v>27368.2</v>
      </c>
      <c r="AM6" s="72">
        <v>29213.9</v>
      </c>
      <c r="AN6" s="33">
        <v>34109</v>
      </c>
      <c r="AO6" s="74">
        <v>37788.5</v>
      </c>
      <c r="AP6" s="73">
        <v>59416</v>
      </c>
      <c r="AQ6" s="73">
        <v>89606.9</v>
      </c>
      <c r="AR6" s="73">
        <v>118753.5</v>
      </c>
      <c r="AS6" s="73">
        <v>134195.29999999999</v>
      </c>
      <c r="AT6" s="72">
        <v>122737.8</v>
      </c>
      <c r="AU6" s="72">
        <v>125228.9</v>
      </c>
      <c r="AV6" s="72">
        <v>305706.3</v>
      </c>
      <c r="AW6" s="72">
        <v>353063.7</v>
      </c>
      <c r="AX6" s="72">
        <v>461224.5</v>
      </c>
      <c r="AY6" s="33">
        <v>420454.83382176002</v>
      </c>
      <c r="AZ6" s="33">
        <v>509290.85258795001</v>
      </c>
    </row>
    <row r="7" spans="1:61" ht="21.95" customHeight="1">
      <c r="A7" s="67" t="s">
        <v>45</v>
      </c>
      <c r="B7" s="388">
        <v>0</v>
      </c>
      <c r="C7" s="388">
        <v>0</v>
      </c>
      <c r="D7" s="388">
        <v>0</v>
      </c>
      <c r="E7" s="388">
        <v>0</v>
      </c>
      <c r="F7" s="388">
        <v>0</v>
      </c>
      <c r="G7" s="388">
        <v>0</v>
      </c>
      <c r="H7" s="388">
        <v>0</v>
      </c>
      <c r="I7" s="388">
        <v>0</v>
      </c>
      <c r="J7" s="388">
        <v>0</v>
      </c>
      <c r="K7" s="388">
        <v>0</v>
      </c>
      <c r="L7" s="388">
        <v>0</v>
      </c>
      <c r="M7" s="388">
        <v>0</v>
      </c>
      <c r="N7" s="388">
        <v>0</v>
      </c>
      <c r="O7" s="388">
        <v>0</v>
      </c>
      <c r="P7" s="388">
        <v>0</v>
      </c>
      <c r="Q7" s="388">
        <v>0</v>
      </c>
      <c r="R7" s="388">
        <v>0</v>
      </c>
      <c r="S7" s="388">
        <v>0</v>
      </c>
      <c r="T7" s="388">
        <v>0</v>
      </c>
      <c r="U7" s="388">
        <v>0</v>
      </c>
      <c r="V7" s="85">
        <v>906.6</v>
      </c>
      <c r="W7" s="85">
        <v>1240.9000000000001</v>
      </c>
      <c r="X7" s="85">
        <v>1332.9</v>
      </c>
      <c r="Y7" s="65">
        <v>1620.1</v>
      </c>
      <c r="Z7" s="8" t="s">
        <v>33</v>
      </c>
      <c r="AA7" s="8" t="s">
        <v>33</v>
      </c>
      <c r="AB7" s="8" t="s">
        <v>33</v>
      </c>
      <c r="AC7" s="8" t="s">
        <v>33</v>
      </c>
      <c r="AD7" s="8" t="s">
        <v>33</v>
      </c>
      <c r="AE7" s="85">
        <v>670.5</v>
      </c>
      <c r="AF7" s="85">
        <v>1382</v>
      </c>
      <c r="AG7" s="85">
        <v>957.3</v>
      </c>
      <c r="AH7" s="85">
        <v>1622.5</v>
      </c>
      <c r="AI7" s="72">
        <v>3478.3</v>
      </c>
      <c r="AJ7" s="72">
        <v>7284</v>
      </c>
      <c r="AK7" s="72">
        <v>16652.3</v>
      </c>
      <c r="AL7" s="72">
        <v>4337.3</v>
      </c>
      <c r="AM7" s="72">
        <v>31477.8</v>
      </c>
      <c r="AN7" s="33">
        <v>6551.7</v>
      </c>
      <c r="AO7" s="74">
        <v>33289.300000000003</v>
      </c>
      <c r="AP7" s="73">
        <v>58064.4</v>
      </c>
      <c r="AQ7" s="73">
        <v>129714.4</v>
      </c>
      <c r="AR7" s="73">
        <v>134179.29999999999</v>
      </c>
      <c r="AS7" s="73">
        <v>104344.8</v>
      </c>
      <c r="AT7" s="72">
        <v>137445.29999999999</v>
      </c>
      <c r="AU7" s="72">
        <v>125323.1</v>
      </c>
      <c r="AV7" s="72">
        <v>209378.8</v>
      </c>
      <c r="AW7" s="72">
        <v>205626.2</v>
      </c>
      <c r="AX7" s="72">
        <v>188047.5</v>
      </c>
      <c r="AY7" s="33">
        <v>83271.816477324537</v>
      </c>
      <c r="AZ7" s="33">
        <v>88695.781720789993</v>
      </c>
    </row>
    <row r="8" spans="1:61" ht="21.95" customHeight="1">
      <c r="A8" s="67" t="s">
        <v>44</v>
      </c>
      <c r="B8" s="389">
        <v>0</v>
      </c>
      <c r="C8" s="389">
        <v>0</v>
      </c>
      <c r="D8" s="389">
        <v>0</v>
      </c>
      <c r="E8" s="389">
        <v>0</v>
      </c>
      <c r="F8" s="389">
        <v>0</v>
      </c>
      <c r="G8" s="389">
        <v>0</v>
      </c>
      <c r="H8" s="389">
        <v>0</v>
      </c>
      <c r="I8" s="389">
        <v>0</v>
      </c>
      <c r="J8" s="389">
        <v>0</v>
      </c>
      <c r="K8" s="389">
        <v>0</v>
      </c>
      <c r="L8" s="389">
        <v>0</v>
      </c>
      <c r="M8" s="389">
        <v>0</v>
      </c>
      <c r="N8" s="389">
        <v>0</v>
      </c>
      <c r="O8" s="389">
        <v>0</v>
      </c>
      <c r="P8" s="389">
        <v>0</v>
      </c>
      <c r="Q8" s="389">
        <v>0</v>
      </c>
      <c r="R8" s="389">
        <v>0</v>
      </c>
      <c r="S8" s="389">
        <v>0</v>
      </c>
      <c r="T8" s="389">
        <v>0</v>
      </c>
      <c r="U8" s="389"/>
      <c r="V8" s="8" t="s">
        <v>33</v>
      </c>
      <c r="W8" s="8" t="s">
        <v>33</v>
      </c>
      <c r="X8" s="8" t="s">
        <v>33</v>
      </c>
      <c r="Y8" s="8" t="s">
        <v>33</v>
      </c>
      <c r="Z8" s="8" t="s">
        <v>33</v>
      </c>
      <c r="AA8" s="8" t="s">
        <v>33</v>
      </c>
      <c r="AB8" s="8" t="s">
        <v>33</v>
      </c>
      <c r="AC8" s="8" t="s">
        <v>33</v>
      </c>
      <c r="AD8" s="8" t="s">
        <v>33</v>
      </c>
      <c r="AE8" s="8">
        <v>156.4</v>
      </c>
      <c r="AF8" s="8">
        <v>466.8</v>
      </c>
      <c r="AG8" s="8">
        <v>1974.3</v>
      </c>
      <c r="AH8" s="65">
        <v>2731.3</v>
      </c>
      <c r="AI8" s="72">
        <v>1065.2</v>
      </c>
      <c r="AJ8" s="72">
        <v>436.3</v>
      </c>
      <c r="AK8" s="72">
        <v>630.79999999999995</v>
      </c>
      <c r="AL8" s="72">
        <v>449.3</v>
      </c>
      <c r="AM8" s="72">
        <v>236.9</v>
      </c>
      <c r="AN8" s="33">
        <v>921.6</v>
      </c>
      <c r="AO8" s="74">
        <v>5780.5</v>
      </c>
      <c r="AP8" s="73">
        <v>7060.9</v>
      </c>
      <c r="AQ8" s="73">
        <v>9569.7000000000007</v>
      </c>
      <c r="AR8" s="73">
        <v>996.8</v>
      </c>
      <c r="AS8" s="73">
        <v>2000</v>
      </c>
      <c r="AT8" s="72">
        <v>10775.3</v>
      </c>
      <c r="AU8" s="72">
        <v>11885.2</v>
      </c>
      <c r="AV8" s="72">
        <v>37694.9</v>
      </c>
      <c r="AW8" s="72">
        <v>41805.4</v>
      </c>
      <c r="AX8" s="72">
        <v>29731.599999999999</v>
      </c>
      <c r="AY8" s="33">
        <v>99571.246444429984</v>
      </c>
      <c r="AZ8" s="33">
        <v>11215.49232193</v>
      </c>
    </row>
    <row r="9" spans="1:61" ht="21.95" customHeight="1">
      <c r="A9" s="31"/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388"/>
      <c r="R9" s="388"/>
      <c r="S9" s="388"/>
      <c r="T9" s="388"/>
      <c r="U9" s="388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65"/>
      <c r="AI9" s="8"/>
      <c r="AJ9" s="8"/>
      <c r="AK9" s="8"/>
      <c r="AL9" s="8"/>
      <c r="AM9" s="8"/>
      <c r="AN9" s="8"/>
      <c r="AO9" s="87"/>
      <c r="AP9" s="86"/>
      <c r="AQ9" s="86" t="s">
        <v>33</v>
      </c>
      <c r="AR9" s="86" t="s">
        <v>33</v>
      </c>
      <c r="AS9" s="86" t="s">
        <v>33</v>
      </c>
      <c r="AT9" s="65">
        <v>140242.9</v>
      </c>
      <c r="AU9" s="65">
        <v>154687.9</v>
      </c>
      <c r="AV9" s="65">
        <v>258914.3</v>
      </c>
      <c r="AW9" s="65">
        <v>359614</v>
      </c>
      <c r="AX9" s="65">
        <v>708556.1</v>
      </c>
      <c r="AY9" s="65">
        <v>506755.91005469201</v>
      </c>
      <c r="AZ9" s="65">
        <v>696693.29960143997</v>
      </c>
    </row>
    <row r="10" spans="1:61" ht="21.95" customHeight="1">
      <c r="A10" s="81" t="s">
        <v>43</v>
      </c>
      <c r="B10" s="388">
        <v>112.542</v>
      </c>
      <c r="C10" s="388">
        <v>125.9</v>
      </c>
      <c r="D10" s="388">
        <v>135.13200000000001</v>
      </c>
      <c r="E10" s="388">
        <v>126.218</v>
      </c>
      <c r="F10" s="388">
        <v>164.178</v>
      </c>
      <c r="G10" s="388">
        <v>185.54400000000001</v>
      </c>
      <c r="H10" s="388">
        <v>124.95399999999999</v>
      </c>
      <c r="I10" s="388">
        <v>123.548</v>
      </c>
      <c r="J10" s="388">
        <v>158.47</v>
      </c>
      <c r="K10" s="388">
        <v>193.88399999999999</v>
      </c>
      <c r="L10" s="388">
        <v>339.91800000000001</v>
      </c>
      <c r="M10" s="388">
        <v>405.25299999999999</v>
      </c>
      <c r="N10" s="388">
        <v>488.03</v>
      </c>
      <c r="O10" s="388">
        <v>621.1</v>
      </c>
      <c r="P10" s="388">
        <v>1402.5</v>
      </c>
      <c r="Q10" s="388">
        <v>2711.6</v>
      </c>
      <c r="R10" s="388">
        <v>2349.5</v>
      </c>
      <c r="S10" s="388">
        <v>2012.7</v>
      </c>
      <c r="T10" s="388">
        <v>2583.9</v>
      </c>
      <c r="U10" s="388">
        <v>2917.8</v>
      </c>
      <c r="V10" s="85">
        <v>4611</v>
      </c>
      <c r="W10" s="85">
        <v>4733.8999999999996</v>
      </c>
      <c r="X10" s="85">
        <v>5262.1</v>
      </c>
      <c r="Y10" s="85">
        <v>4590.6000000000004</v>
      </c>
      <c r="Z10" s="85">
        <v>4823.1000000000004</v>
      </c>
      <c r="AA10" s="85">
        <v>4601</v>
      </c>
      <c r="AB10" s="85">
        <v>5721.2</v>
      </c>
      <c r="AC10" s="85">
        <v>7193.4</v>
      </c>
      <c r="AD10" s="85">
        <v>8140.6</v>
      </c>
      <c r="AE10" s="85">
        <v>13387.5</v>
      </c>
      <c r="AF10" s="85">
        <v>15872.3</v>
      </c>
      <c r="AG10" s="85">
        <v>20780.3</v>
      </c>
      <c r="AH10" s="85">
        <v>29799</v>
      </c>
      <c r="AI10" s="72">
        <v>37772.199999999997</v>
      </c>
      <c r="AJ10" s="72">
        <v>53152</v>
      </c>
      <c r="AK10" s="72">
        <v>54825</v>
      </c>
      <c r="AL10" s="72">
        <v>58956.2</v>
      </c>
      <c r="AM10" s="72">
        <v>75124.7</v>
      </c>
      <c r="AN10" s="33">
        <v>102690.1</v>
      </c>
      <c r="AO10" s="74">
        <v>196784.1</v>
      </c>
      <c r="AP10" s="73">
        <v>294709.5</v>
      </c>
      <c r="AQ10" s="73">
        <v>424195.4</v>
      </c>
      <c r="AR10" s="73">
        <v>545308.69999999995</v>
      </c>
      <c r="AS10" s="73">
        <v>556812.30000000005</v>
      </c>
      <c r="AT10" s="72">
        <v>789127.4</v>
      </c>
      <c r="AU10" s="72">
        <v>894323.9</v>
      </c>
      <c r="AV10" s="72">
        <v>1217432.8999999999</v>
      </c>
      <c r="AW10" s="72">
        <v>1351482.6</v>
      </c>
      <c r="AX10" s="72">
        <v>1426055.6</v>
      </c>
      <c r="AY10" s="33">
        <v>1437002.7596207769</v>
      </c>
      <c r="AZ10" s="33">
        <v>2055755.8797005201</v>
      </c>
      <c r="BA10" s="70"/>
      <c r="BG10" s="84"/>
    </row>
    <row r="11" spans="1:61" ht="21.95" customHeight="1">
      <c r="A11" s="31"/>
      <c r="B11" s="388"/>
      <c r="C11" s="388"/>
      <c r="D11" s="388"/>
      <c r="E11" s="388"/>
      <c r="F11" s="388"/>
      <c r="G11" s="388"/>
      <c r="H11" s="388"/>
      <c r="I11" s="388"/>
      <c r="J11" s="388"/>
      <c r="K11" s="388"/>
      <c r="L11" s="388"/>
      <c r="M11" s="388"/>
      <c r="N11" s="388"/>
      <c r="O11" s="388"/>
      <c r="P11" s="388"/>
      <c r="Q11" s="388"/>
      <c r="R11" s="388"/>
      <c r="S11" s="388"/>
      <c r="T11" s="388"/>
      <c r="U11" s="388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2"/>
      <c r="AJ11" s="72"/>
      <c r="AK11" s="72"/>
      <c r="AL11" s="72"/>
      <c r="AM11" s="72"/>
      <c r="AN11" s="33"/>
      <c r="AO11" s="74"/>
      <c r="AP11" s="73"/>
      <c r="AQ11" s="73"/>
      <c r="AR11" s="76"/>
      <c r="AS11" s="76"/>
      <c r="AT11" s="72"/>
      <c r="AU11" s="72"/>
      <c r="AV11" s="72"/>
      <c r="AW11" s="72"/>
      <c r="AX11" s="72"/>
      <c r="AY11" s="33"/>
      <c r="AZ11" s="33"/>
    </row>
    <row r="12" spans="1:61" ht="21.95" customHeight="1">
      <c r="A12" s="31" t="s">
        <v>42</v>
      </c>
      <c r="B12" s="390">
        <v>-2.4920000000000044</v>
      </c>
      <c r="C12" s="390">
        <v>2.9960000000000093</v>
      </c>
      <c r="D12" s="390">
        <v>0.97399999999998954</v>
      </c>
      <c r="E12" s="390">
        <v>9.5039999999999765</v>
      </c>
      <c r="F12" s="390">
        <v>15.032000000000011</v>
      </c>
      <c r="G12" s="390">
        <v>-25.256</v>
      </c>
      <c r="H12" s="390">
        <v>12.370000000000019</v>
      </c>
      <c r="I12" s="390">
        <v>-3.3240000000000123</v>
      </c>
      <c r="J12" s="390">
        <v>-13.882000000000005</v>
      </c>
      <c r="K12" s="390">
        <v>38.334000000000003</v>
      </c>
      <c r="L12" s="390">
        <v>53.107999999999947</v>
      </c>
      <c r="M12" s="390">
        <v>48.887999999999977</v>
      </c>
      <c r="N12" s="390">
        <v>-33.196000000000026</v>
      </c>
      <c r="O12" s="390">
        <v>229.89999999999998</v>
      </c>
      <c r="P12" s="390">
        <v>427.5</v>
      </c>
      <c r="Q12" s="390">
        <v>-572.5</v>
      </c>
      <c r="R12" s="390">
        <v>379.90000000000009</v>
      </c>
      <c r="S12" s="390">
        <v>433.20000000000005</v>
      </c>
      <c r="T12" s="390">
        <v>821.99999999999955</v>
      </c>
      <c r="U12" s="390">
        <v>899.29999999999973</v>
      </c>
      <c r="V12" s="75">
        <v>263.8</v>
      </c>
      <c r="W12" s="75">
        <v>-172.4</v>
      </c>
      <c r="X12" s="75">
        <v>-932.7</v>
      </c>
      <c r="Y12" s="75">
        <v>-189.7</v>
      </c>
      <c r="Z12" s="75">
        <v>21.8</v>
      </c>
      <c r="AA12" s="75">
        <v>103.4</v>
      </c>
      <c r="AB12" s="75">
        <v>2430.4</v>
      </c>
      <c r="AC12" s="75">
        <v>3166.7</v>
      </c>
      <c r="AD12" s="75">
        <v>3361.5</v>
      </c>
      <c r="AE12" s="75">
        <v>6579.9</v>
      </c>
      <c r="AF12" s="75">
        <v>8899.9</v>
      </c>
      <c r="AG12" s="75">
        <v>11893.3</v>
      </c>
      <c r="AH12" s="75">
        <v>7941.5999999999985</v>
      </c>
      <c r="AI12" s="75">
        <v>11733.900000000009</v>
      </c>
      <c r="AJ12" s="75">
        <v>16489.699999999997</v>
      </c>
      <c r="AK12" s="75">
        <v>34704.100000000006</v>
      </c>
      <c r="AL12" s="75">
        <v>38006.400000000009</v>
      </c>
      <c r="AM12" s="75">
        <v>68077.8</v>
      </c>
      <c r="AN12" s="75">
        <v>66300</v>
      </c>
      <c r="AO12" s="75">
        <v>162287.99999999997</v>
      </c>
      <c r="AP12" s="75">
        <v>278838.70000000007</v>
      </c>
      <c r="AQ12" s="75">
        <v>245622.29999999993</v>
      </c>
      <c r="AR12" s="75">
        <v>309688.40000000014</v>
      </c>
      <c r="AS12" s="75">
        <v>557131.39999999991</v>
      </c>
      <c r="AT12" s="75">
        <v>630509.6</v>
      </c>
      <c r="AU12" s="75">
        <v>649446.20000000007</v>
      </c>
      <c r="AV12" s="75">
        <v>847973.00000000023</v>
      </c>
      <c r="AW12" s="75">
        <v>1500652.1</v>
      </c>
      <c r="AX12" s="75">
        <v>1164617.6000000001</v>
      </c>
      <c r="AY12" s="75">
        <v>1302367.0134279826</v>
      </c>
      <c r="AZ12" s="75">
        <v>1354388.3146504126</v>
      </c>
      <c r="BA12" s="83"/>
    </row>
    <row r="13" spans="1:61" ht="21.95" customHeight="1">
      <c r="A13" s="31"/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8"/>
      <c r="P13" s="388"/>
      <c r="Q13" s="388"/>
      <c r="R13" s="388"/>
      <c r="S13" s="388"/>
      <c r="T13" s="388"/>
      <c r="U13" s="388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2"/>
      <c r="AJ13" s="72"/>
      <c r="AK13" s="72"/>
      <c r="AL13" s="72"/>
      <c r="AM13" s="72"/>
      <c r="AN13" s="33"/>
      <c r="AO13" s="74"/>
      <c r="AP13" s="73"/>
      <c r="AQ13" s="73"/>
      <c r="AR13" s="76"/>
      <c r="AS13" s="76"/>
      <c r="AT13" s="72"/>
      <c r="AU13" s="72"/>
      <c r="AV13" s="72"/>
      <c r="AW13" s="72"/>
      <c r="AX13" s="72"/>
      <c r="AY13" s="33"/>
      <c r="AZ13" s="33"/>
    </row>
    <row r="14" spans="1:61" ht="21.95" customHeight="1">
      <c r="A14" s="81" t="s">
        <v>41</v>
      </c>
      <c r="B14" s="388">
        <v>61.47</v>
      </c>
      <c r="C14" s="388">
        <v>62.137999999999998</v>
      </c>
      <c r="D14" s="388">
        <v>63.51</v>
      </c>
      <c r="E14" s="388">
        <v>49.746000000000002</v>
      </c>
      <c r="F14" s="388">
        <v>61.561999999999998</v>
      </c>
      <c r="G14" s="388">
        <v>57.654000000000003</v>
      </c>
      <c r="H14" s="388">
        <v>48.497999999999998</v>
      </c>
      <c r="I14" s="388">
        <v>46.683999999999997</v>
      </c>
      <c r="J14" s="388">
        <v>23.09</v>
      </c>
      <c r="K14" s="388">
        <v>53.584000000000003</v>
      </c>
      <c r="L14" s="388">
        <v>104.084</v>
      </c>
      <c r="M14" s="388">
        <v>188.715</v>
      </c>
      <c r="N14" s="388">
        <v>241.75200000000001</v>
      </c>
      <c r="O14" s="388">
        <v>732.4</v>
      </c>
      <c r="P14" s="388">
        <v>1656.8</v>
      </c>
      <c r="Q14" s="388">
        <v>1946</v>
      </c>
      <c r="R14" s="388">
        <v>3990.4</v>
      </c>
      <c r="S14" s="388">
        <v>2201.1999999999998</v>
      </c>
      <c r="T14" s="388">
        <v>1758.5</v>
      </c>
      <c r="U14" s="388">
        <v>4316</v>
      </c>
      <c r="V14" s="71">
        <v>6379.9</v>
      </c>
      <c r="W14" s="71">
        <v>5946.6</v>
      </c>
      <c r="X14" s="71">
        <v>5828.8</v>
      </c>
      <c r="Y14" s="71">
        <v>2474.3000000000002</v>
      </c>
      <c r="Z14" s="71">
        <v>1034</v>
      </c>
      <c r="AA14" s="71">
        <v>1173.7</v>
      </c>
      <c r="AB14" s="71">
        <v>2542.3000000000002</v>
      </c>
      <c r="AC14" s="71">
        <v>3585.1</v>
      </c>
      <c r="AD14" s="71">
        <v>4834.1000000000004</v>
      </c>
      <c r="AE14" s="71">
        <v>6661.8</v>
      </c>
      <c r="AF14" s="71">
        <v>11151.4</v>
      </c>
      <c r="AG14" s="71">
        <v>16280.3</v>
      </c>
      <c r="AH14" s="71">
        <v>14381.7</v>
      </c>
      <c r="AI14" s="72">
        <v>18144</v>
      </c>
      <c r="AJ14" s="72">
        <v>24743.1</v>
      </c>
      <c r="AK14" s="72">
        <v>29162.6</v>
      </c>
      <c r="AL14" s="72">
        <v>33730</v>
      </c>
      <c r="AM14" s="72">
        <v>68648.899999999994</v>
      </c>
      <c r="AN14" s="33">
        <v>60430.9</v>
      </c>
      <c r="AO14" s="74">
        <v>158895.6</v>
      </c>
      <c r="AP14" s="73">
        <v>235241.7</v>
      </c>
      <c r="AQ14" s="73">
        <v>283473.8</v>
      </c>
      <c r="AR14" s="73">
        <v>324019.90000000002</v>
      </c>
      <c r="AS14" s="73">
        <v>412926.2</v>
      </c>
      <c r="AT14" s="72">
        <v>514724.7</v>
      </c>
      <c r="AU14" s="72">
        <v>583976.4</v>
      </c>
      <c r="AV14" s="72">
        <v>854793.2</v>
      </c>
      <c r="AW14" s="72">
        <v>1488906</v>
      </c>
      <c r="AX14" s="72">
        <v>1284161.3999999999</v>
      </c>
      <c r="AY14" s="33">
        <v>1339029.8510774761</v>
      </c>
      <c r="AZ14" s="33">
        <v>1375212.90590722</v>
      </c>
    </row>
    <row r="15" spans="1:61" ht="21.95" customHeight="1">
      <c r="A15" s="81" t="s">
        <v>40</v>
      </c>
      <c r="B15" s="388"/>
      <c r="C15" s="388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  <c r="P15" s="388"/>
      <c r="Q15" s="388"/>
      <c r="R15" s="388"/>
      <c r="S15" s="388"/>
      <c r="T15" s="388"/>
      <c r="U15" s="388"/>
      <c r="V15" s="71"/>
      <c r="W15" s="71"/>
      <c r="X15" s="71"/>
      <c r="Y15" s="71"/>
      <c r="Z15" s="71"/>
      <c r="AA15" s="71"/>
      <c r="AB15" s="71"/>
      <c r="AC15" s="71"/>
      <c r="AD15" s="72"/>
      <c r="AE15" s="72"/>
      <c r="AF15" s="72"/>
      <c r="AG15" s="72"/>
      <c r="AH15" s="72"/>
      <c r="AI15" s="72" t="s">
        <v>33</v>
      </c>
      <c r="AJ15" s="72" t="s">
        <v>33</v>
      </c>
      <c r="AK15" s="72" t="s">
        <v>33</v>
      </c>
      <c r="AL15" s="72" t="s">
        <v>33</v>
      </c>
      <c r="AM15" s="72">
        <v>4359.2</v>
      </c>
      <c r="AN15" s="33">
        <v>4775.1000000000004</v>
      </c>
      <c r="AO15" s="74">
        <v>3990.9</v>
      </c>
      <c r="AP15" s="82">
        <v>67005.2</v>
      </c>
      <c r="AQ15" s="73">
        <v>16868</v>
      </c>
      <c r="AR15" s="73">
        <v>51831.1</v>
      </c>
      <c r="AS15" s="73">
        <v>155318.5</v>
      </c>
      <c r="AT15" s="72">
        <v>174733.3</v>
      </c>
      <c r="AU15" s="72">
        <v>108496.3</v>
      </c>
      <c r="AV15" s="72">
        <v>43912.800000000003</v>
      </c>
      <c r="AW15" s="72">
        <v>59148.7</v>
      </c>
      <c r="AX15" s="72">
        <v>66696</v>
      </c>
      <c r="AY15" s="33">
        <v>95434.716645035791</v>
      </c>
      <c r="AZ15" s="33">
        <v>111032.36530501</v>
      </c>
    </row>
    <row r="16" spans="1:61" ht="21.95" customHeight="1">
      <c r="A16" s="31" t="s">
        <v>39</v>
      </c>
      <c r="B16" s="391">
        <v>174.012</v>
      </c>
      <c r="C16" s="391">
        <v>188.03800000000001</v>
      </c>
      <c r="D16" s="391">
        <v>198.642</v>
      </c>
      <c r="E16" s="391">
        <v>175.964</v>
      </c>
      <c r="F16" s="391">
        <v>225.74</v>
      </c>
      <c r="G16" s="391">
        <v>243.19800000000001</v>
      </c>
      <c r="H16" s="391">
        <v>173.452</v>
      </c>
      <c r="I16" s="391">
        <v>170.232</v>
      </c>
      <c r="J16" s="391">
        <v>181.56</v>
      </c>
      <c r="K16" s="391">
        <v>247.46799999999999</v>
      </c>
      <c r="L16" s="391">
        <v>444.00200000000001</v>
      </c>
      <c r="M16" s="391">
        <v>593.96799999999996</v>
      </c>
      <c r="N16" s="391">
        <v>729.78199999999993</v>
      </c>
      <c r="O16" s="391">
        <v>1353.5</v>
      </c>
      <c r="P16" s="391">
        <v>3059.3</v>
      </c>
      <c r="Q16" s="391">
        <v>4657.6000000000004</v>
      </c>
      <c r="R16" s="391">
        <v>6339.9</v>
      </c>
      <c r="S16" s="391">
        <v>4213.8999999999996</v>
      </c>
      <c r="T16" s="391">
        <v>4342.3999999999996</v>
      </c>
      <c r="U16" s="391">
        <v>7233.8</v>
      </c>
      <c r="V16" s="80">
        <v>10990.9</v>
      </c>
      <c r="W16" s="80">
        <v>10680.5</v>
      </c>
      <c r="X16" s="80">
        <v>11090.9</v>
      </c>
      <c r="Y16" s="80">
        <v>7064.9</v>
      </c>
      <c r="Z16" s="80">
        <v>5857.1</v>
      </c>
      <c r="AA16" s="80">
        <v>5774.7</v>
      </c>
      <c r="AB16" s="80">
        <v>8263.5</v>
      </c>
      <c r="AC16" s="80">
        <v>10778.5</v>
      </c>
      <c r="AD16" s="80">
        <v>12974.7</v>
      </c>
      <c r="AE16" s="80">
        <v>20049.3</v>
      </c>
      <c r="AF16" s="80">
        <v>27023.7</v>
      </c>
      <c r="AG16" s="80">
        <v>37060.6</v>
      </c>
      <c r="AH16" s="80">
        <v>44180.9</v>
      </c>
      <c r="AI16" s="80">
        <v>55916</v>
      </c>
      <c r="AJ16" s="80">
        <v>77895.5</v>
      </c>
      <c r="AK16" s="80">
        <v>83987</v>
      </c>
      <c r="AL16" s="80">
        <v>92686</v>
      </c>
      <c r="AM16" s="80">
        <v>143168.79999999999</v>
      </c>
      <c r="AN16" s="80">
        <v>167896</v>
      </c>
      <c r="AO16" s="80">
        <v>359670.6</v>
      </c>
      <c r="AP16" s="80">
        <v>596956.4</v>
      </c>
      <c r="AQ16" s="80">
        <v>724537.2</v>
      </c>
      <c r="AR16" s="80">
        <v>921159.7</v>
      </c>
      <c r="AS16" s="80">
        <v>1125057</v>
      </c>
      <c r="AT16" s="80">
        <v>1478585.4</v>
      </c>
      <c r="AU16" s="80">
        <v>1586796.6</v>
      </c>
      <c r="AV16" s="80">
        <v>2116138.9</v>
      </c>
      <c r="AW16" s="80">
        <v>2899537.3000000003</v>
      </c>
      <c r="AX16" s="80">
        <v>2776913</v>
      </c>
      <c r="AY16" s="80">
        <v>2871467.3273432888</v>
      </c>
      <c r="AZ16" s="80">
        <v>3542001.1509127505</v>
      </c>
      <c r="BB16" s="70"/>
    </row>
    <row r="17" spans="1:53" ht="21.95" customHeight="1">
      <c r="A17" s="31"/>
      <c r="B17" s="388"/>
      <c r="C17" s="388"/>
      <c r="D17" s="388"/>
      <c r="E17" s="388"/>
      <c r="F17" s="388"/>
      <c r="G17" s="388"/>
      <c r="H17" s="388"/>
      <c r="I17" s="388"/>
      <c r="J17" s="388"/>
      <c r="K17" s="388"/>
      <c r="L17" s="388"/>
      <c r="M17" s="388"/>
      <c r="N17" s="388"/>
      <c r="O17" s="388"/>
      <c r="P17" s="388"/>
      <c r="Q17" s="388"/>
      <c r="R17" s="388"/>
      <c r="S17" s="388"/>
      <c r="T17" s="388"/>
      <c r="U17" s="388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2"/>
      <c r="AJ17" s="72"/>
      <c r="AK17" s="72"/>
      <c r="AL17" s="72"/>
      <c r="AM17" s="72"/>
      <c r="AN17" s="72"/>
      <c r="AO17" s="72"/>
      <c r="AP17" s="72"/>
      <c r="AQ17" s="73"/>
      <c r="AR17" s="76"/>
      <c r="AS17" s="76"/>
      <c r="AT17" s="72"/>
      <c r="AU17" s="72"/>
      <c r="AV17" s="72"/>
      <c r="AW17" s="72"/>
      <c r="AX17" s="72"/>
      <c r="AY17" s="72"/>
      <c r="AZ17" s="72"/>
    </row>
    <row r="18" spans="1:53" ht="21.95" customHeight="1">
      <c r="A18" s="78" t="s">
        <v>38</v>
      </c>
      <c r="B18" s="390">
        <v>-63.962000000000003</v>
      </c>
      <c r="C18" s="390">
        <v>-59.141999999999996</v>
      </c>
      <c r="D18" s="390">
        <v>-62.536000000000001</v>
      </c>
      <c r="E18" s="390">
        <v>-40.242000000000019</v>
      </c>
      <c r="F18" s="390">
        <v>-46.53</v>
      </c>
      <c r="G18" s="390">
        <v>-82.91</v>
      </c>
      <c r="H18" s="390">
        <v>-36.127999999999986</v>
      </c>
      <c r="I18" s="390">
        <v>-50.00800000000001</v>
      </c>
      <c r="J18" s="390">
        <v>-36.972000000000008</v>
      </c>
      <c r="K18" s="390">
        <v>-15.25</v>
      </c>
      <c r="L18" s="390">
        <v>-50.976000000000056</v>
      </c>
      <c r="M18" s="390">
        <v>-139.827</v>
      </c>
      <c r="N18" s="390">
        <v>-274.94799999999998</v>
      </c>
      <c r="O18" s="390">
        <v>-502.5</v>
      </c>
      <c r="P18" s="390">
        <v>-1229.3000000000002</v>
      </c>
      <c r="Q18" s="390">
        <v>-2518.5000000000005</v>
      </c>
      <c r="R18" s="390">
        <v>-3610.4999999999995</v>
      </c>
      <c r="S18" s="390">
        <v>-1767.9999999999995</v>
      </c>
      <c r="T18" s="390">
        <v>-936.5</v>
      </c>
      <c r="U18" s="390">
        <v>-3416.7000000000003</v>
      </c>
      <c r="V18" s="79">
        <v>-6116.0999999999995</v>
      </c>
      <c r="W18" s="79">
        <v>-6119</v>
      </c>
      <c r="X18" s="79">
        <v>-6761.5</v>
      </c>
      <c r="Y18" s="79">
        <v>-2664</v>
      </c>
      <c r="Z18" s="79">
        <v>-1012.2000000000007</v>
      </c>
      <c r="AA18" s="79">
        <v>-1070.3000000000002</v>
      </c>
      <c r="AB18" s="79">
        <v>-111.89999999999964</v>
      </c>
      <c r="AC18" s="79">
        <v>-418.39999999999964</v>
      </c>
      <c r="AD18" s="79">
        <v>-1472.6000000000022</v>
      </c>
      <c r="AE18" s="79">
        <v>-81.899999999997817</v>
      </c>
      <c r="AF18" s="79">
        <v>-2251.5</v>
      </c>
      <c r="AG18" s="79">
        <v>-4387</v>
      </c>
      <c r="AH18" s="79">
        <v>-6440.3000000000029</v>
      </c>
      <c r="AI18" s="77">
        <v>-6409.8999999999942</v>
      </c>
      <c r="AJ18" s="77">
        <v>-8253.8000000000029</v>
      </c>
      <c r="AK18" s="77">
        <v>5542.1000000000058</v>
      </c>
      <c r="AL18" s="77">
        <v>4276.6000000000058</v>
      </c>
      <c r="AM18" s="77">
        <v>33.700000000011642</v>
      </c>
      <c r="AN18" s="77">
        <v>1094.1000000000058</v>
      </c>
      <c r="AO18" s="77">
        <v>-598.5</v>
      </c>
      <c r="AP18" s="77">
        <v>-23408.199999999953</v>
      </c>
      <c r="AQ18" s="77">
        <v>-54719.5</v>
      </c>
      <c r="AR18" s="77">
        <v>-66162.59999999986</v>
      </c>
      <c r="AS18" s="77">
        <v>-11113.3</v>
      </c>
      <c r="AT18" s="77">
        <v>-58948.40000000014</v>
      </c>
      <c r="AU18" s="77">
        <v>-43026.499999999767</v>
      </c>
      <c r="AV18" s="77">
        <v>-50732.999999999767</v>
      </c>
      <c r="AW18" s="77">
        <v>-47402.600000000093</v>
      </c>
      <c r="AX18" s="77">
        <v>-186239.79999999981</v>
      </c>
      <c r="AY18" s="77">
        <v>-132097.55429452937</v>
      </c>
      <c r="AZ18" s="77">
        <v>-131856.95656181779</v>
      </c>
    </row>
    <row r="19" spans="1:53" ht="21.95" customHeight="1">
      <c r="A19" s="31"/>
      <c r="B19" s="388"/>
      <c r="C19" s="388"/>
      <c r="D19" s="388"/>
      <c r="E19" s="388"/>
      <c r="F19" s="388"/>
      <c r="G19" s="388"/>
      <c r="H19" s="388"/>
      <c r="I19" s="388"/>
      <c r="J19" s="388"/>
      <c r="K19" s="388"/>
      <c r="L19" s="388"/>
      <c r="M19" s="388"/>
      <c r="N19" s="388"/>
      <c r="O19" s="388"/>
      <c r="P19" s="388"/>
      <c r="Q19" s="388"/>
      <c r="R19" s="388"/>
      <c r="S19" s="388"/>
      <c r="T19" s="388"/>
      <c r="U19" s="388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72"/>
      <c r="AK19" s="72"/>
      <c r="AL19" s="72"/>
      <c r="AM19" s="72"/>
      <c r="AN19" s="33"/>
      <c r="AO19" s="74"/>
      <c r="AP19" s="33"/>
      <c r="AQ19" s="73"/>
      <c r="AR19" s="76"/>
      <c r="AS19" s="76"/>
      <c r="AT19" s="72"/>
      <c r="AU19" s="72"/>
      <c r="AV19" s="72"/>
      <c r="AW19" s="72"/>
      <c r="AX19" s="72"/>
      <c r="AY19" s="33"/>
      <c r="AZ19" s="33"/>
    </row>
    <row r="20" spans="1:53" ht="21.95" customHeight="1">
      <c r="A20" s="31" t="s">
        <v>37</v>
      </c>
      <c r="B20" s="390">
        <v>63.962000000000003</v>
      </c>
      <c r="C20" s="390">
        <v>59.141999999999996</v>
      </c>
      <c r="D20" s="390">
        <v>62.536000000000001</v>
      </c>
      <c r="E20" s="390">
        <v>40.242000000000019</v>
      </c>
      <c r="F20" s="390">
        <v>46.53</v>
      </c>
      <c r="G20" s="390">
        <v>82.91</v>
      </c>
      <c r="H20" s="390">
        <v>36.127999999999986</v>
      </c>
      <c r="I20" s="390">
        <v>50.00800000000001</v>
      </c>
      <c r="J20" s="390">
        <v>36.972000000000008</v>
      </c>
      <c r="K20" s="390">
        <v>15.25</v>
      </c>
      <c r="L20" s="390">
        <v>50.976000000000056</v>
      </c>
      <c r="M20" s="390">
        <v>139.827</v>
      </c>
      <c r="N20" s="390">
        <v>274.94799999999998</v>
      </c>
      <c r="O20" s="390">
        <v>502.5</v>
      </c>
      <c r="P20" s="390">
        <v>1229.3000000000002</v>
      </c>
      <c r="Q20" s="390">
        <v>2518.5000000000005</v>
      </c>
      <c r="R20" s="390">
        <v>3610.4999999999995</v>
      </c>
      <c r="S20" s="390">
        <v>1767.9999999999995</v>
      </c>
      <c r="T20" s="390">
        <v>936.5</v>
      </c>
      <c r="U20" s="390">
        <v>3416.7000000000003</v>
      </c>
      <c r="V20" s="75">
        <v>6116.1</v>
      </c>
      <c r="W20" s="75">
        <v>6119</v>
      </c>
      <c r="X20" s="75">
        <v>6761.5</v>
      </c>
      <c r="Y20" s="75">
        <v>2664</v>
      </c>
      <c r="Z20" s="75">
        <v>1012.2</v>
      </c>
      <c r="AA20" s="75">
        <v>1070.3</v>
      </c>
      <c r="AB20" s="75">
        <v>111.90000000000009</v>
      </c>
      <c r="AC20" s="75">
        <v>418.40000000000009</v>
      </c>
      <c r="AD20" s="75">
        <v>1472.6</v>
      </c>
      <c r="AE20" s="75">
        <v>81.900000000000091</v>
      </c>
      <c r="AF20" s="75">
        <v>2251.5</v>
      </c>
      <c r="AG20" s="75">
        <v>4387</v>
      </c>
      <c r="AH20" s="75">
        <v>6440.3</v>
      </c>
      <c r="AI20" s="75">
        <v>6410.3</v>
      </c>
      <c r="AJ20" s="75">
        <v>8253.9</v>
      </c>
      <c r="AK20" s="75">
        <v>-5540.9</v>
      </c>
      <c r="AL20" s="75">
        <v>-4276.3</v>
      </c>
      <c r="AM20" s="75">
        <v>-33.699999999999818</v>
      </c>
      <c r="AN20" s="75">
        <v>-1094.0000000000009</v>
      </c>
      <c r="AO20" s="75">
        <v>598.20000000000027</v>
      </c>
      <c r="AP20" s="75">
        <v>23408.199999999997</v>
      </c>
      <c r="AQ20" s="75">
        <v>54719.5</v>
      </c>
      <c r="AR20" s="75">
        <v>66162.599999999991</v>
      </c>
      <c r="AS20" s="75">
        <v>11113.3</v>
      </c>
      <c r="AT20" s="75">
        <v>58948.4</v>
      </c>
      <c r="AU20" s="75">
        <v>43026.5</v>
      </c>
      <c r="AV20" s="75">
        <v>50732.9</v>
      </c>
      <c r="AW20" s="75">
        <v>47402.600000000006</v>
      </c>
      <c r="AX20" s="75">
        <v>186239.7</v>
      </c>
      <c r="AY20" s="75">
        <v>132097.55429453007</v>
      </c>
      <c r="AZ20" s="75">
        <v>131856.95656181779</v>
      </c>
    </row>
    <row r="21" spans="1:53" ht="21.95" customHeight="1">
      <c r="A21" s="67" t="s">
        <v>36</v>
      </c>
      <c r="B21" s="388">
        <v>19.248000000000001</v>
      </c>
      <c r="C21" s="388">
        <v>11.651999999999999</v>
      </c>
      <c r="D21" s="388">
        <v>7.1680000000000001</v>
      </c>
      <c r="E21" s="388">
        <v>16.632000000000001</v>
      </c>
      <c r="F21" s="388">
        <v>31.995999999999999</v>
      </c>
      <c r="G21" s="388">
        <v>7.18</v>
      </c>
      <c r="H21" s="388">
        <v>21.963999999999999</v>
      </c>
      <c r="I21" s="388">
        <v>8.67</v>
      </c>
      <c r="J21" s="388">
        <v>14.866</v>
      </c>
      <c r="K21" s="388">
        <v>11.72</v>
      </c>
      <c r="L21" s="388">
        <v>17.114000000000001</v>
      </c>
      <c r="M21" s="388">
        <v>67.369</v>
      </c>
      <c r="N21" s="388">
        <v>91.962999999999994</v>
      </c>
      <c r="O21" s="388">
        <v>184.6</v>
      </c>
      <c r="P21" s="389">
        <v>0</v>
      </c>
      <c r="Q21" s="389">
        <v>0</v>
      </c>
      <c r="R21" s="388">
        <v>412.1</v>
      </c>
      <c r="S21" s="388">
        <v>400</v>
      </c>
      <c r="T21" s="388">
        <v>600</v>
      </c>
      <c r="U21" s="388">
        <v>728.6</v>
      </c>
      <c r="V21" s="71">
        <v>558.9</v>
      </c>
      <c r="W21" s="71">
        <v>546.79999999999995</v>
      </c>
      <c r="X21" s="71">
        <v>-737</v>
      </c>
      <c r="Y21" s="71">
        <v>446.9</v>
      </c>
      <c r="Z21" s="71">
        <v>487.5</v>
      </c>
      <c r="AA21" s="71">
        <v>1343.3</v>
      </c>
      <c r="AB21" s="71">
        <v>3739.4</v>
      </c>
      <c r="AC21" s="71">
        <v>973.7</v>
      </c>
      <c r="AD21" s="71">
        <v>2064.5</v>
      </c>
      <c r="AE21" s="71">
        <v>158</v>
      </c>
      <c r="AF21" s="71">
        <v>350.8</v>
      </c>
      <c r="AG21" s="71">
        <v>986.9</v>
      </c>
      <c r="AH21" s="71">
        <v>218.3</v>
      </c>
      <c r="AI21" s="65">
        <v>979.8</v>
      </c>
      <c r="AJ21" s="72">
        <v>2723.6</v>
      </c>
      <c r="AK21" s="72">
        <v>131.6</v>
      </c>
      <c r="AL21" s="72">
        <v>180</v>
      </c>
      <c r="AM21" s="72">
        <v>4149.2</v>
      </c>
      <c r="AN21" s="33">
        <v>4479.8999999999996</v>
      </c>
      <c r="AO21" s="74">
        <v>3834.9</v>
      </c>
      <c r="AP21" s="73">
        <v>19232.099999999999</v>
      </c>
      <c r="AQ21" s="73">
        <v>32451.7</v>
      </c>
      <c r="AR21" s="73">
        <v>71030.899999999994</v>
      </c>
      <c r="AS21" s="73">
        <v>4396.8999999999996</v>
      </c>
      <c r="AT21" s="65">
        <v>22557.1</v>
      </c>
      <c r="AU21" s="72">
        <v>26954</v>
      </c>
      <c r="AV21" s="72">
        <v>5860.1</v>
      </c>
      <c r="AW21" s="72">
        <v>25735.200000000001</v>
      </c>
      <c r="AX21" s="72">
        <v>162271.70000000001</v>
      </c>
      <c r="AY21" s="33">
        <v>225795.02704885704</v>
      </c>
      <c r="AZ21" s="33">
        <v>170408.4232809</v>
      </c>
    </row>
    <row r="22" spans="1:53" ht="21.95" customHeight="1">
      <c r="A22" s="67" t="s">
        <v>35</v>
      </c>
      <c r="B22" s="388">
        <v>28.303999999999998</v>
      </c>
      <c r="C22" s="388">
        <v>0.68200000000000005</v>
      </c>
      <c r="D22" s="388">
        <v>0.72</v>
      </c>
      <c r="E22" s="388">
        <v>4.5</v>
      </c>
      <c r="F22" s="388">
        <v>3.4340000000000002</v>
      </c>
      <c r="G22" s="388">
        <v>11.298</v>
      </c>
      <c r="H22" s="388">
        <v>11.423999999999999</v>
      </c>
      <c r="I22" s="388">
        <v>8.8559999999999999</v>
      </c>
      <c r="J22" s="388">
        <v>12.504</v>
      </c>
      <c r="K22" s="388">
        <v>18.712</v>
      </c>
      <c r="L22" s="388">
        <v>15.94</v>
      </c>
      <c r="M22" s="388">
        <v>24.934000000000001</v>
      </c>
      <c r="N22" s="388">
        <v>23.161999999999999</v>
      </c>
      <c r="O22" s="389">
        <v>0</v>
      </c>
      <c r="P22" s="389">
        <v>0</v>
      </c>
      <c r="Q22" s="389">
        <v>0</v>
      </c>
      <c r="R22" s="388">
        <v>36.4</v>
      </c>
      <c r="S22" s="388">
        <v>37.200000000000003</v>
      </c>
      <c r="T22" s="388">
        <v>40</v>
      </c>
      <c r="U22" s="388">
        <v>433.6</v>
      </c>
      <c r="V22" s="71">
        <v>1167.4000000000001</v>
      </c>
      <c r="W22" s="71">
        <v>1331.2</v>
      </c>
      <c r="X22" s="71">
        <v>1652.8</v>
      </c>
      <c r="Y22" s="72">
        <v>1318.2</v>
      </c>
      <c r="Z22" s="72"/>
      <c r="AA22" s="72"/>
      <c r="AB22" s="72"/>
      <c r="AC22" s="72"/>
      <c r="AD22" s="71"/>
      <c r="AE22" s="71">
        <v>795.2</v>
      </c>
      <c r="AF22" s="71">
        <v>102.5</v>
      </c>
      <c r="AG22" s="71">
        <v>1678.1</v>
      </c>
      <c r="AH22" s="71">
        <v>2214.8000000000002</v>
      </c>
      <c r="AI22" s="65">
        <v>3962.2</v>
      </c>
      <c r="AJ22" s="65">
        <v>1641.3</v>
      </c>
      <c r="AK22" s="65">
        <v>2595</v>
      </c>
      <c r="AL22" s="65">
        <v>191.8</v>
      </c>
      <c r="AM22" s="65">
        <v>246</v>
      </c>
      <c r="AN22" s="65">
        <v>295.2</v>
      </c>
      <c r="AO22" s="65">
        <v>156</v>
      </c>
      <c r="AP22" s="65">
        <v>1410.2</v>
      </c>
      <c r="AQ22" s="68">
        <v>15879.3</v>
      </c>
      <c r="AR22" s="68">
        <v>14680.4</v>
      </c>
      <c r="AS22" s="68">
        <v>0</v>
      </c>
      <c r="AT22" s="65">
        <v>0</v>
      </c>
      <c r="AU22" s="65">
        <v>0</v>
      </c>
      <c r="AV22" s="65">
        <v>25735.200000000001</v>
      </c>
      <c r="AW22" s="65">
        <v>5860.1</v>
      </c>
      <c r="AX22" s="65">
        <v>7978.9</v>
      </c>
      <c r="AY22" s="65">
        <v>24809.815696211997</v>
      </c>
      <c r="AZ22" s="65">
        <v>12977.21582824</v>
      </c>
      <c r="BA22" s="70"/>
    </row>
    <row r="23" spans="1:53" ht="21.95" customHeight="1">
      <c r="A23" s="67" t="s">
        <v>34</v>
      </c>
      <c r="B23" s="389">
        <v>0</v>
      </c>
      <c r="C23" s="389">
        <v>0</v>
      </c>
      <c r="D23" s="389">
        <v>0</v>
      </c>
      <c r="E23" s="389">
        <v>0</v>
      </c>
      <c r="F23" s="389">
        <v>0</v>
      </c>
      <c r="G23" s="389">
        <v>0</v>
      </c>
      <c r="H23" s="389">
        <v>0</v>
      </c>
      <c r="I23" s="389">
        <v>0</v>
      </c>
      <c r="J23" s="389">
        <v>0</v>
      </c>
      <c r="K23" s="389">
        <v>0</v>
      </c>
      <c r="L23" s="389">
        <v>0</v>
      </c>
      <c r="M23" s="389">
        <v>0</v>
      </c>
      <c r="N23" s="389">
        <v>0</v>
      </c>
      <c r="O23" s="389">
        <v>0</v>
      </c>
      <c r="P23" s="389">
        <v>0</v>
      </c>
      <c r="Q23" s="389">
        <v>0</v>
      </c>
      <c r="R23" s="389">
        <v>0</v>
      </c>
      <c r="S23" s="389">
        <v>0</v>
      </c>
      <c r="T23" s="389">
        <v>0</v>
      </c>
      <c r="U23" s="389">
        <v>0</v>
      </c>
      <c r="V23" s="13" t="s">
        <v>33</v>
      </c>
      <c r="W23" s="13" t="s">
        <v>33</v>
      </c>
      <c r="X23" s="13" t="s">
        <v>33</v>
      </c>
      <c r="Y23" s="13" t="s">
        <v>33</v>
      </c>
      <c r="Z23" s="13" t="s">
        <v>33</v>
      </c>
      <c r="AA23" s="13" t="s">
        <v>33</v>
      </c>
      <c r="AB23" s="13" t="s">
        <v>33</v>
      </c>
      <c r="AC23" s="13" t="s">
        <v>33</v>
      </c>
      <c r="AD23" s="13" t="s">
        <v>33</v>
      </c>
      <c r="AE23" s="13" t="s">
        <v>33</v>
      </c>
      <c r="AF23" s="13" t="s">
        <v>33</v>
      </c>
      <c r="AG23" s="13" t="s">
        <v>33</v>
      </c>
      <c r="AH23" s="13" t="s">
        <v>33</v>
      </c>
      <c r="AI23" s="8" t="s">
        <v>33</v>
      </c>
      <c r="AJ23" s="8" t="s">
        <v>33</v>
      </c>
      <c r="AK23" s="8" t="s">
        <v>33</v>
      </c>
      <c r="AL23" s="8" t="s">
        <v>33</v>
      </c>
      <c r="AM23" s="8" t="s">
        <v>33</v>
      </c>
      <c r="AN23" s="8" t="s">
        <v>33</v>
      </c>
      <c r="AO23" s="69" t="s">
        <v>33</v>
      </c>
      <c r="AP23" s="68">
        <v>4936.8</v>
      </c>
      <c r="AQ23" s="65">
        <v>5092</v>
      </c>
      <c r="AR23" s="65">
        <v>13005</v>
      </c>
      <c r="AS23" s="66" t="s">
        <v>33</v>
      </c>
      <c r="AT23" s="65">
        <v>33255.599999999999</v>
      </c>
      <c r="AU23" s="65">
        <v>14262.3</v>
      </c>
      <c r="AV23" s="65">
        <v>0</v>
      </c>
      <c r="AW23" s="65">
        <v>0</v>
      </c>
      <c r="AX23" s="65">
        <v>163467.6</v>
      </c>
      <c r="AY23" s="65">
        <v>0</v>
      </c>
      <c r="AZ23" s="65">
        <v>0</v>
      </c>
    </row>
    <row r="24" spans="1:53" ht="21.95" customHeight="1" thickBot="1">
      <c r="A24" s="64" t="s">
        <v>32</v>
      </c>
      <c r="B24" s="392">
        <v>16.410000000000004</v>
      </c>
      <c r="C24" s="392">
        <v>46.807999999999993</v>
      </c>
      <c r="D24" s="392">
        <v>54.648000000000003</v>
      </c>
      <c r="E24" s="392">
        <v>19.110000000000017</v>
      </c>
      <c r="F24" s="392">
        <v>11.100000000000001</v>
      </c>
      <c r="G24" s="392">
        <v>64.431999999999988</v>
      </c>
      <c r="H24" s="392">
        <v>2.7399999999999878</v>
      </c>
      <c r="I24" s="392">
        <v>32.482000000000014</v>
      </c>
      <c r="J24" s="392">
        <v>9.602000000000011</v>
      </c>
      <c r="K24" s="392">
        <v>-15.182000000000002</v>
      </c>
      <c r="L24" s="392">
        <v>17.922000000000054</v>
      </c>
      <c r="M24" s="392">
        <v>47.524000000000001</v>
      </c>
      <c r="N24" s="392">
        <v>159.82299999999998</v>
      </c>
      <c r="O24" s="392">
        <v>317.89999999999998</v>
      </c>
      <c r="P24" s="392">
        <v>1229.3000000000002</v>
      </c>
      <c r="Q24" s="392">
        <v>2518.5000000000005</v>
      </c>
      <c r="R24" s="392">
        <v>3161.9999999999995</v>
      </c>
      <c r="S24" s="392">
        <v>1330.7999999999995</v>
      </c>
      <c r="T24" s="392">
        <v>296.5</v>
      </c>
      <c r="U24" s="392">
        <v>2254.5</v>
      </c>
      <c r="V24" s="62">
        <v>4389.8</v>
      </c>
      <c r="W24" s="62">
        <v>4241</v>
      </c>
      <c r="X24" s="62">
        <v>5845.7</v>
      </c>
      <c r="Y24" s="62">
        <v>898.9</v>
      </c>
      <c r="Z24" s="62">
        <v>524.70000000000005</v>
      </c>
      <c r="AA24" s="62">
        <v>-273</v>
      </c>
      <c r="AB24" s="62">
        <v>-3627.5</v>
      </c>
      <c r="AC24" s="62">
        <v>-555.29999999999995</v>
      </c>
      <c r="AD24" s="62">
        <v>-591.9</v>
      </c>
      <c r="AE24" s="62">
        <v>-871.3</v>
      </c>
      <c r="AF24" s="62">
        <v>1798.2</v>
      </c>
      <c r="AG24" s="62">
        <v>1722</v>
      </c>
      <c r="AH24" s="62">
        <v>4007.2</v>
      </c>
      <c r="AI24" s="62">
        <v>1468.3</v>
      </c>
      <c r="AJ24" s="62">
        <v>3889</v>
      </c>
      <c r="AK24" s="62">
        <v>-8267.5</v>
      </c>
      <c r="AL24" s="62">
        <v>-4648.1000000000004</v>
      </c>
      <c r="AM24" s="62">
        <v>-4428.8999999999996</v>
      </c>
      <c r="AN24" s="62">
        <v>-5869.1</v>
      </c>
      <c r="AO24" s="62">
        <v>-3392.7</v>
      </c>
      <c r="AP24" s="62">
        <v>-2170.9</v>
      </c>
      <c r="AQ24" s="62">
        <v>1296.5</v>
      </c>
      <c r="AR24" s="63">
        <v>-32553.7</v>
      </c>
      <c r="AS24" s="43">
        <v>6716.4</v>
      </c>
      <c r="AT24" s="62">
        <v>3135.7</v>
      </c>
      <c r="AU24" s="62">
        <v>1810.2</v>
      </c>
      <c r="AV24" s="62">
        <v>19137.599999999999</v>
      </c>
      <c r="AW24" s="62">
        <v>15807.3</v>
      </c>
      <c r="AX24" s="62">
        <v>-147478.5</v>
      </c>
      <c r="AY24" s="62">
        <v>-118507.28845053895</v>
      </c>
      <c r="AZ24" s="62">
        <v>-51528.682547322198</v>
      </c>
    </row>
    <row r="25" spans="1:53" s="53" customFormat="1">
      <c r="A25" s="22" t="s">
        <v>31</v>
      </c>
      <c r="B25" s="393"/>
      <c r="C25" s="393"/>
      <c r="D25" s="393"/>
      <c r="E25" s="393"/>
      <c r="F25" s="393"/>
      <c r="G25" s="393"/>
      <c r="H25" s="393"/>
      <c r="I25" s="393"/>
      <c r="J25" s="393"/>
      <c r="K25" s="393"/>
      <c r="L25" s="393"/>
      <c r="M25" s="393"/>
      <c r="N25" s="393"/>
      <c r="O25" s="393"/>
      <c r="P25" s="393"/>
      <c r="Q25" s="393"/>
      <c r="R25" s="393"/>
      <c r="S25" s="393"/>
      <c r="T25" s="393"/>
      <c r="U25" s="393"/>
      <c r="V25" s="57"/>
      <c r="W25" s="57"/>
      <c r="X25" s="57"/>
      <c r="Y25" s="57"/>
      <c r="Z25" s="57"/>
      <c r="AA25" s="59"/>
      <c r="AB25" s="59"/>
      <c r="AC25" s="59"/>
      <c r="AD25" s="59"/>
      <c r="AE25" s="59"/>
      <c r="AF25" s="59"/>
      <c r="AG25" s="59"/>
      <c r="AH25" s="59"/>
      <c r="AI25" s="57"/>
      <c r="AJ25" s="57"/>
      <c r="AK25" s="57"/>
      <c r="AL25" s="57"/>
      <c r="AM25" s="57"/>
      <c r="AN25" s="57"/>
      <c r="AO25" s="59"/>
      <c r="AP25" s="59"/>
      <c r="AQ25" s="59"/>
      <c r="AR25" s="61"/>
      <c r="AS25" s="60"/>
      <c r="AT25" s="59"/>
      <c r="AU25" s="59"/>
      <c r="AV25" s="59"/>
      <c r="AW25" s="59"/>
      <c r="AX25" s="59"/>
      <c r="AY25" s="59"/>
      <c r="AZ25" s="59"/>
    </row>
    <row r="26" spans="1:53" s="53" customFormat="1" ht="12.75">
      <c r="A26" s="22" t="s">
        <v>30</v>
      </c>
      <c r="B26" s="393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57"/>
      <c r="W26" s="57"/>
      <c r="X26" s="57"/>
      <c r="Y26" s="57"/>
      <c r="Z26" s="57"/>
      <c r="AA26" s="56"/>
      <c r="AB26" s="56"/>
      <c r="AC26" s="56"/>
      <c r="AD26" s="56"/>
      <c r="AE26" s="56"/>
      <c r="AF26" s="56"/>
      <c r="AG26" s="56"/>
      <c r="AH26" s="56"/>
      <c r="AI26" s="57"/>
      <c r="AJ26" s="57"/>
      <c r="AK26" s="57"/>
      <c r="AL26" s="57"/>
      <c r="AM26" s="57"/>
      <c r="AN26" s="57"/>
      <c r="AO26" s="56"/>
      <c r="AP26" s="56"/>
      <c r="AQ26" s="56"/>
      <c r="AR26" s="56"/>
      <c r="AS26" s="56"/>
      <c r="AT26" s="56"/>
      <c r="AU26" s="56"/>
      <c r="AV26" s="54"/>
      <c r="AW26" s="55"/>
      <c r="AX26" s="54"/>
      <c r="AY26" s="54"/>
      <c r="AZ26" s="54"/>
    </row>
    <row r="27" spans="1:53" s="53" customFormat="1" ht="15">
      <c r="A27" s="22" t="s">
        <v>182</v>
      </c>
      <c r="B27" s="393"/>
      <c r="C27" s="393"/>
      <c r="D27" s="393"/>
      <c r="E27" s="393"/>
      <c r="F27" s="393"/>
      <c r="G27" s="393"/>
      <c r="H27" s="393"/>
      <c r="I27" s="393"/>
      <c r="J27" s="393"/>
      <c r="K27" s="393"/>
      <c r="L27" s="393"/>
      <c r="M27" s="393"/>
      <c r="N27" s="393"/>
      <c r="O27" s="393"/>
      <c r="P27" s="393"/>
      <c r="Q27" s="393"/>
      <c r="R27" s="393"/>
      <c r="S27" s="393"/>
      <c r="T27" s="393"/>
      <c r="U27" s="393"/>
      <c r="V27" s="57"/>
      <c r="W27" s="57"/>
      <c r="X27" s="57"/>
      <c r="Y27" s="57"/>
      <c r="Z27" s="57"/>
      <c r="AA27" s="56"/>
      <c r="AB27" s="56"/>
      <c r="AC27" s="56"/>
      <c r="AD27" s="56"/>
      <c r="AE27" s="56"/>
      <c r="AF27" s="56"/>
      <c r="AG27" s="56"/>
      <c r="AH27" s="56"/>
      <c r="AI27" s="57"/>
      <c r="AJ27" s="57"/>
      <c r="AK27" s="57"/>
      <c r="AL27" s="57"/>
      <c r="AM27" s="57"/>
      <c r="AN27" s="57"/>
      <c r="AO27" s="56"/>
      <c r="AP27" s="56"/>
      <c r="AQ27" s="56"/>
      <c r="AR27" s="56"/>
      <c r="AS27" s="56"/>
      <c r="AT27" s="56"/>
      <c r="AU27" s="56"/>
      <c r="AV27" s="54"/>
      <c r="AW27" s="55"/>
      <c r="AX27" s="54"/>
      <c r="AY27" s="54"/>
      <c r="AZ27" s="54"/>
    </row>
    <row r="28" spans="1:53" s="53" customFormat="1" ht="15">
      <c r="A28" s="22" t="s">
        <v>183</v>
      </c>
      <c r="B28" s="393"/>
      <c r="C28" s="393"/>
      <c r="D28" s="393"/>
      <c r="E28" s="393"/>
      <c r="F28" s="393"/>
      <c r="G28" s="393"/>
      <c r="H28" s="393"/>
      <c r="I28" s="393"/>
      <c r="J28" s="393"/>
      <c r="K28" s="393"/>
      <c r="L28" s="393"/>
      <c r="M28" s="393"/>
      <c r="N28" s="393"/>
      <c r="O28" s="393"/>
      <c r="P28" s="393"/>
      <c r="Q28" s="393"/>
      <c r="R28" s="393"/>
      <c r="S28" s="393"/>
      <c r="T28" s="393"/>
      <c r="U28" s="393"/>
      <c r="V28" s="57"/>
      <c r="W28" s="57"/>
      <c r="X28" s="57"/>
      <c r="Y28" s="57"/>
      <c r="Z28" s="57"/>
      <c r="AA28" s="56"/>
      <c r="AB28" s="56"/>
      <c r="AC28" s="56"/>
      <c r="AD28" s="56"/>
      <c r="AE28" s="56"/>
      <c r="AF28" s="56"/>
      <c r="AG28" s="56"/>
      <c r="AH28" s="56"/>
      <c r="AI28" s="57"/>
      <c r="AJ28" s="57"/>
      <c r="AK28" s="57"/>
      <c r="AL28" s="57"/>
      <c r="AM28" s="57"/>
      <c r="AN28" s="57"/>
      <c r="AO28" s="56"/>
      <c r="AP28" s="56"/>
      <c r="AQ28" s="56"/>
      <c r="AR28" s="56"/>
      <c r="AS28" s="56"/>
      <c r="AT28" s="56"/>
      <c r="AU28" s="56"/>
      <c r="AV28" s="54"/>
      <c r="AW28" s="55"/>
      <c r="AX28" s="54"/>
      <c r="AY28" s="54"/>
      <c r="AZ28" s="54"/>
    </row>
    <row r="29" spans="1:53" s="53" customFormat="1" ht="15">
      <c r="A29" s="22" t="s">
        <v>184</v>
      </c>
      <c r="B29" s="393"/>
      <c r="C29" s="393"/>
      <c r="D29" s="393"/>
      <c r="E29" s="393"/>
      <c r="F29" s="393"/>
      <c r="G29" s="393"/>
      <c r="H29" s="393"/>
      <c r="I29" s="393"/>
      <c r="J29" s="393"/>
      <c r="K29" s="393"/>
      <c r="L29" s="393"/>
      <c r="M29" s="393"/>
      <c r="N29" s="393"/>
      <c r="O29" s="393"/>
      <c r="P29" s="393"/>
      <c r="Q29" s="393"/>
      <c r="R29" s="393"/>
      <c r="S29" s="393"/>
      <c r="T29" s="393"/>
      <c r="U29" s="393"/>
      <c r="V29" s="57"/>
      <c r="W29" s="57"/>
      <c r="X29" s="57"/>
      <c r="Y29" s="57"/>
      <c r="Z29" s="57"/>
      <c r="AA29" s="56"/>
      <c r="AB29" s="56"/>
      <c r="AC29" s="56"/>
      <c r="AD29" s="56"/>
      <c r="AE29" s="56"/>
      <c r="AF29" s="56"/>
      <c r="AG29" s="56"/>
      <c r="AH29" s="56"/>
      <c r="AI29" s="57"/>
      <c r="AJ29" s="57"/>
      <c r="AK29" s="57"/>
      <c r="AL29" s="57"/>
      <c r="AM29" s="57"/>
      <c r="AN29" s="57"/>
      <c r="AO29" s="56"/>
      <c r="AP29" s="56"/>
      <c r="AQ29" s="56"/>
      <c r="AR29" s="56"/>
      <c r="AS29" s="56"/>
      <c r="AT29" s="56"/>
      <c r="AU29" s="56"/>
      <c r="AV29" s="54"/>
      <c r="AW29" s="55"/>
      <c r="AX29" s="54"/>
      <c r="AY29" s="54"/>
      <c r="AZ29" s="54"/>
    </row>
    <row r="30" spans="1:53" s="53" customFormat="1" ht="15">
      <c r="A30" s="22" t="s">
        <v>185</v>
      </c>
      <c r="B30" s="394"/>
      <c r="C30" s="394"/>
      <c r="D30" s="394"/>
      <c r="E30" s="394"/>
      <c r="F30" s="394"/>
      <c r="G30" s="394"/>
      <c r="H30" s="394"/>
      <c r="I30" s="394"/>
      <c r="J30" s="394"/>
      <c r="K30" s="394"/>
      <c r="L30" s="394"/>
      <c r="M30" s="394"/>
      <c r="N30" s="394"/>
      <c r="O30" s="394"/>
      <c r="P30" s="394"/>
      <c r="Q30" s="394"/>
      <c r="R30" s="394"/>
      <c r="S30" s="394"/>
      <c r="T30" s="394"/>
      <c r="U30" s="393"/>
      <c r="V30" s="57"/>
      <c r="W30" s="57"/>
      <c r="X30" s="57"/>
      <c r="Y30" s="57"/>
      <c r="Z30" s="57"/>
      <c r="AA30" s="56"/>
      <c r="AB30" s="56"/>
      <c r="AC30" s="56"/>
      <c r="AD30" s="56"/>
      <c r="AE30" s="56"/>
      <c r="AF30" s="56"/>
      <c r="AG30" s="56"/>
      <c r="AH30" s="56"/>
      <c r="AI30" s="57"/>
      <c r="AJ30" s="57"/>
      <c r="AK30" s="57"/>
      <c r="AL30" s="57"/>
      <c r="AM30" s="57"/>
      <c r="AN30" s="57"/>
      <c r="AO30" s="56"/>
      <c r="AP30" s="56"/>
      <c r="AQ30" s="56"/>
      <c r="AR30" s="58"/>
      <c r="AS30" s="56"/>
      <c r="AT30" s="56"/>
      <c r="AU30" s="56"/>
      <c r="AV30" s="54"/>
      <c r="AW30" s="55"/>
      <c r="AX30" s="54"/>
      <c r="AY30" s="54"/>
      <c r="AZ30" s="54"/>
    </row>
    <row r="31" spans="1:53" s="53" customFormat="1" ht="15">
      <c r="A31" s="22" t="s">
        <v>186</v>
      </c>
      <c r="B31" s="393"/>
      <c r="C31" s="393"/>
      <c r="D31" s="393"/>
      <c r="E31" s="393"/>
      <c r="F31" s="393"/>
      <c r="G31" s="393"/>
      <c r="H31" s="393"/>
      <c r="I31" s="393"/>
      <c r="J31" s="393"/>
      <c r="K31" s="393"/>
      <c r="L31" s="393"/>
      <c r="M31" s="393"/>
      <c r="N31" s="393"/>
      <c r="O31" s="393"/>
      <c r="P31" s="393"/>
      <c r="Q31" s="393"/>
      <c r="R31" s="393"/>
      <c r="S31" s="393"/>
      <c r="T31" s="393"/>
      <c r="U31" s="393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7"/>
      <c r="AJ31" s="57"/>
      <c r="AK31" s="57"/>
      <c r="AL31" s="57"/>
      <c r="AM31" s="57"/>
      <c r="AN31" s="57"/>
      <c r="AO31" s="56"/>
      <c r="AP31" s="56"/>
      <c r="AQ31" s="56"/>
      <c r="AR31" s="56"/>
      <c r="AS31" s="56"/>
      <c r="AT31" s="56"/>
      <c r="AU31" s="56"/>
      <c r="AV31" s="54"/>
      <c r="AW31" s="55"/>
      <c r="AX31" s="54"/>
      <c r="AY31" s="54"/>
      <c r="AZ31" s="54"/>
    </row>
    <row r="32" spans="1:53" s="53" customFormat="1">
      <c r="A32" s="22" t="s">
        <v>29</v>
      </c>
      <c r="B32" s="395"/>
      <c r="C32" s="395"/>
      <c r="D32" s="395"/>
      <c r="E32" s="395"/>
      <c r="F32" s="395"/>
      <c r="G32" s="395"/>
      <c r="H32" s="395"/>
      <c r="I32" s="395"/>
      <c r="J32" s="395"/>
      <c r="K32" s="395"/>
      <c r="L32" s="395"/>
      <c r="M32" s="395"/>
      <c r="N32" s="395"/>
      <c r="O32" s="395"/>
      <c r="P32" s="395"/>
      <c r="Q32" s="395"/>
      <c r="R32" s="395"/>
      <c r="S32" s="395"/>
      <c r="T32" s="395"/>
      <c r="U32" s="395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7"/>
      <c r="AJ32" s="57"/>
      <c r="AK32" s="57"/>
      <c r="AL32" s="57"/>
      <c r="AM32" s="57"/>
      <c r="AN32" s="57"/>
      <c r="AO32" s="56"/>
      <c r="AP32" s="56"/>
      <c r="AQ32" s="56"/>
      <c r="AR32" s="56"/>
      <c r="AS32" s="56"/>
      <c r="AT32" s="56"/>
      <c r="AU32" s="56"/>
      <c r="AV32" s="54"/>
      <c r="AW32" s="55"/>
      <c r="AX32" s="54"/>
      <c r="AY32" s="54"/>
      <c r="AZ32" s="54"/>
    </row>
    <row r="33" spans="2:50">
      <c r="B33" s="396"/>
      <c r="C33" s="396"/>
      <c r="D33" s="396"/>
      <c r="E33" s="396"/>
      <c r="F33" s="396"/>
      <c r="G33" s="396"/>
      <c r="H33" s="396"/>
      <c r="I33" s="396"/>
      <c r="J33" s="396"/>
      <c r="K33" s="396"/>
      <c r="L33" s="396"/>
      <c r="M33" s="396"/>
      <c r="N33" s="396"/>
      <c r="O33" s="396"/>
      <c r="P33" s="396"/>
      <c r="Q33" s="396"/>
      <c r="R33" s="396"/>
      <c r="S33" s="396"/>
      <c r="T33" s="396"/>
      <c r="U33" s="395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W33" s="51"/>
      <c r="AX33" s="50"/>
    </row>
    <row r="34" spans="2:50">
      <c r="B34" s="385"/>
      <c r="C34" s="385"/>
      <c r="D34" s="385"/>
      <c r="E34" s="385"/>
      <c r="F34" s="385"/>
      <c r="G34" s="385"/>
      <c r="H34" s="385"/>
      <c r="I34" s="385"/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W34" s="51"/>
      <c r="AX34" s="50"/>
    </row>
    <row r="35" spans="2:50">
      <c r="B35" s="382"/>
      <c r="C35" s="382"/>
      <c r="D35" s="382"/>
      <c r="E35" s="382"/>
      <c r="F35" s="382"/>
      <c r="G35" s="382"/>
      <c r="H35" s="382"/>
      <c r="I35" s="382"/>
      <c r="J35" s="382"/>
      <c r="K35" s="382"/>
      <c r="L35" s="382"/>
      <c r="M35" s="382"/>
      <c r="N35" s="382"/>
      <c r="O35" s="382"/>
      <c r="P35" s="382"/>
      <c r="Q35" s="382"/>
      <c r="R35" s="382"/>
      <c r="S35" s="382"/>
      <c r="T35" s="382"/>
      <c r="AW35" s="51"/>
      <c r="AX35" s="50"/>
    </row>
    <row r="36" spans="2:50">
      <c r="AW36" s="51"/>
      <c r="AX36" s="50"/>
    </row>
    <row r="37" spans="2:50">
      <c r="AW37" s="51"/>
      <c r="AX37" s="50"/>
    </row>
    <row r="38" spans="2:50">
      <c r="AW38" s="51"/>
      <c r="AX38" s="50"/>
    </row>
    <row r="39" spans="2:50">
      <c r="AW39" s="51"/>
      <c r="AX39" s="50"/>
    </row>
    <row r="40" spans="2:50">
      <c r="AW40" s="51"/>
      <c r="AX40" s="50"/>
    </row>
    <row r="41" spans="2:50">
      <c r="AW41" s="51"/>
    </row>
    <row r="42" spans="2:50">
      <c r="AW42" s="51"/>
    </row>
    <row r="43" spans="2:50">
      <c r="AW43" s="51"/>
    </row>
    <row r="44" spans="2:50">
      <c r="AW44" s="51"/>
    </row>
  </sheetData>
  <pageMargins left="0.88" right="0.48" top="0.67" bottom="0.45" header="0.511811023622047" footer="0.34"/>
  <pageSetup paperSize="9" scale="7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view="pageBreakPreview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6.5"/>
  <cols>
    <col min="1" max="1" width="34.42578125" style="94" customWidth="1"/>
    <col min="2" max="8" width="11.7109375" style="103" customWidth="1"/>
    <col min="9" max="16" width="13.140625" style="103" customWidth="1"/>
    <col min="17" max="18" width="15.28515625" style="103" customWidth="1"/>
    <col min="19" max="20" width="19.28515625" style="103" customWidth="1"/>
    <col min="21" max="16384" width="9.140625" style="103"/>
  </cols>
  <sheetData>
    <row r="1" spans="1:20" s="94" customFormat="1" ht="17.25" thickBot="1">
      <c r="A1" s="92" t="s">
        <v>51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3"/>
      <c r="T1" s="93"/>
    </row>
    <row r="2" spans="1:20" s="97" customFormat="1" ht="21.95" customHeight="1" thickBot="1">
      <c r="A2" s="95"/>
      <c r="B2" s="96" t="s">
        <v>52</v>
      </c>
      <c r="C2" s="96" t="s">
        <v>53</v>
      </c>
      <c r="D2" s="96" t="s">
        <v>54</v>
      </c>
      <c r="E2" s="96" t="s">
        <v>55</v>
      </c>
      <c r="F2" s="96">
        <v>1997</v>
      </c>
      <c r="G2" s="96">
        <v>1998</v>
      </c>
      <c r="H2" s="96">
        <v>1999</v>
      </c>
      <c r="I2" s="96">
        <v>2000</v>
      </c>
      <c r="J2" s="96">
        <v>2001</v>
      </c>
      <c r="K2" s="96">
        <v>2002</v>
      </c>
      <c r="L2" s="96">
        <v>2003</v>
      </c>
      <c r="M2" s="96">
        <v>2004</v>
      </c>
      <c r="N2" s="96">
        <v>2005</v>
      </c>
      <c r="O2" s="96">
        <v>2006</v>
      </c>
      <c r="P2" s="96">
        <v>2007</v>
      </c>
      <c r="Q2" s="96">
        <v>2008</v>
      </c>
      <c r="R2" s="96">
        <v>2009</v>
      </c>
      <c r="S2" s="96" t="s">
        <v>195</v>
      </c>
      <c r="T2" s="96" t="s">
        <v>56</v>
      </c>
    </row>
    <row r="3" spans="1:20" s="94" customFormat="1">
      <c r="A3" s="98" t="s">
        <v>57</v>
      </c>
      <c r="B3" s="99">
        <v>19874.5</v>
      </c>
      <c r="C3" s="99">
        <v>19223.100000000002</v>
      </c>
      <c r="D3" s="99">
        <v>24412.7</v>
      </c>
      <c r="E3" s="99">
        <v>23789.599999999999</v>
      </c>
      <c r="F3" s="99">
        <v>31254.400000000005</v>
      </c>
      <c r="G3" s="99">
        <v>44948.200000000004</v>
      </c>
      <c r="H3" s="100">
        <v>60800.600000000013</v>
      </c>
      <c r="I3" s="100">
        <v>151877.30000000002</v>
      </c>
      <c r="J3" s="100">
        <v>171523.1</v>
      </c>
      <c r="K3" s="100">
        <v>172151.1</v>
      </c>
      <c r="L3" s="100">
        <v>370170.9</v>
      </c>
      <c r="M3" s="100">
        <v>468295.15</v>
      </c>
      <c r="N3" s="100">
        <v>597219.10000000009</v>
      </c>
      <c r="O3" s="100">
        <v>674255.72500000009</v>
      </c>
      <c r="P3" s="100">
        <v>832300</v>
      </c>
      <c r="Q3" s="100">
        <v>1387871.3</v>
      </c>
      <c r="R3" s="100">
        <v>1069365.2</v>
      </c>
      <c r="S3" s="99">
        <v>1359161.2728963876</v>
      </c>
      <c r="T3" s="99">
        <v>1603806.6221264256</v>
      </c>
    </row>
    <row r="4" spans="1:20">
      <c r="A4" s="98"/>
      <c r="B4" s="101"/>
      <c r="C4" s="101"/>
      <c r="D4" s="101"/>
      <c r="E4" s="101"/>
      <c r="F4" s="101"/>
      <c r="G4" s="101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1"/>
      <c r="T4" s="101"/>
    </row>
    <row r="5" spans="1:20" ht="18">
      <c r="A5" s="104" t="s">
        <v>58</v>
      </c>
      <c r="B5" s="101">
        <v>18316.400000000001</v>
      </c>
      <c r="C5" s="101">
        <v>17321.3</v>
      </c>
      <c r="D5" s="101">
        <v>17875.5</v>
      </c>
      <c r="E5" s="101">
        <v>17586.5</v>
      </c>
      <c r="F5" s="101">
        <v>20443.3</v>
      </c>
      <c r="G5" s="101">
        <v>30600.9</v>
      </c>
      <c r="H5" s="102">
        <v>43870.3</v>
      </c>
      <c r="I5" s="102">
        <v>118589.4</v>
      </c>
      <c r="J5" s="102">
        <v>128500.5</v>
      </c>
      <c r="K5" s="102">
        <v>128896.7</v>
      </c>
      <c r="L5" s="102">
        <v>291406.90000000002</v>
      </c>
      <c r="M5" s="102">
        <v>375656.3</v>
      </c>
      <c r="N5" s="102">
        <v>493000.3</v>
      </c>
      <c r="O5" s="102">
        <v>550796.27</v>
      </c>
      <c r="P5" s="102">
        <v>568300</v>
      </c>
      <c r="Q5" s="102">
        <v>722258.6</v>
      </c>
      <c r="R5" s="102">
        <v>529315</v>
      </c>
      <c r="S5" s="101">
        <v>1082302.9044090763</v>
      </c>
      <c r="T5" s="101">
        <v>1278835.9185571698</v>
      </c>
    </row>
    <row r="6" spans="1:20" ht="15" customHeight="1">
      <c r="A6" s="104"/>
      <c r="B6" s="101"/>
      <c r="C6" s="101"/>
      <c r="D6" s="101"/>
      <c r="E6" s="101"/>
      <c r="F6" s="101"/>
      <c r="G6" s="101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1"/>
      <c r="T6" s="101"/>
    </row>
    <row r="7" spans="1:20" ht="15" customHeight="1">
      <c r="A7" s="104" t="s">
        <v>59</v>
      </c>
      <c r="B7" s="101">
        <v>253.1</v>
      </c>
      <c r="C7" s="101">
        <v>466.4</v>
      </c>
      <c r="D7" s="101">
        <v>625.4</v>
      </c>
      <c r="E7" s="101">
        <v>685.1</v>
      </c>
      <c r="F7" s="101">
        <v>578.9</v>
      </c>
      <c r="G7" s="101">
        <v>750.4</v>
      </c>
      <c r="H7" s="102">
        <v>419.8</v>
      </c>
      <c r="I7" s="102">
        <v>1923.1</v>
      </c>
      <c r="J7" s="102">
        <v>1598.6</v>
      </c>
      <c r="K7" s="102">
        <v>1672.3</v>
      </c>
      <c r="L7" s="102">
        <v>2119.8000000000002</v>
      </c>
      <c r="M7" s="102">
        <v>3625.7</v>
      </c>
      <c r="N7" s="102">
        <v>3243.9</v>
      </c>
      <c r="O7" s="102">
        <v>3434.8049999999998</v>
      </c>
      <c r="P7" s="102">
        <v>3000</v>
      </c>
      <c r="Q7" s="102">
        <v>3317.4</v>
      </c>
      <c r="R7" s="102">
        <v>19735.7</v>
      </c>
      <c r="S7" s="101">
        <v>12673.925366060002</v>
      </c>
      <c r="T7" s="101">
        <v>14033.010911540003</v>
      </c>
    </row>
    <row r="8" spans="1:20" ht="15" customHeight="1">
      <c r="A8" s="104"/>
      <c r="B8" s="101"/>
      <c r="C8" s="101"/>
      <c r="D8" s="101"/>
      <c r="E8" s="101"/>
      <c r="F8" s="101"/>
      <c r="G8" s="101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1"/>
      <c r="T8" s="101"/>
    </row>
    <row r="9" spans="1:20" ht="15" customHeight="1">
      <c r="A9" s="104" t="s">
        <v>60</v>
      </c>
      <c r="B9" s="105">
        <v>0</v>
      </c>
      <c r="C9" s="105">
        <v>0</v>
      </c>
      <c r="D9" s="101">
        <v>3558.1</v>
      </c>
      <c r="E9" s="101">
        <v>3306.9</v>
      </c>
      <c r="F9" s="101">
        <v>7586.1</v>
      </c>
      <c r="G9" s="101">
        <v>10170.799999999999</v>
      </c>
      <c r="H9" s="102">
        <v>9559.7999999999993</v>
      </c>
      <c r="I9" s="102">
        <v>13908.7</v>
      </c>
      <c r="J9" s="102">
        <v>20102.7</v>
      </c>
      <c r="K9" s="102">
        <v>18727.2</v>
      </c>
      <c r="L9" s="102">
        <v>39648.400000000001</v>
      </c>
      <c r="M9" s="102">
        <v>45985.2</v>
      </c>
      <c r="N9" s="102">
        <v>55793.599999999999</v>
      </c>
      <c r="O9" s="102">
        <v>75919.990000000005</v>
      </c>
      <c r="P9" s="102">
        <v>105100</v>
      </c>
      <c r="Q9" s="102">
        <v>135921.29999999999</v>
      </c>
      <c r="R9" s="102">
        <v>157378.6</v>
      </c>
      <c r="S9" s="105">
        <v>189119.84259477258</v>
      </c>
      <c r="T9" s="105">
        <v>218231.42652988</v>
      </c>
    </row>
    <row r="10" spans="1:20" ht="15" customHeight="1">
      <c r="A10" s="104"/>
      <c r="B10" s="101"/>
      <c r="C10" s="101"/>
      <c r="D10" s="101"/>
      <c r="E10" s="101"/>
      <c r="F10" s="101"/>
      <c r="G10" s="101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1"/>
      <c r="T10" s="101"/>
    </row>
    <row r="11" spans="1:20" ht="15" customHeight="1">
      <c r="A11" s="104" t="s">
        <v>61</v>
      </c>
      <c r="B11" s="101">
        <v>1035.5999999999999</v>
      </c>
      <c r="C11" s="101">
        <v>1205.9000000000001</v>
      </c>
      <c r="D11" s="101">
        <v>2110.8000000000002</v>
      </c>
      <c r="E11" s="101">
        <v>2211.1</v>
      </c>
      <c r="F11" s="101">
        <v>2506.9</v>
      </c>
      <c r="G11" s="101">
        <v>3331.6</v>
      </c>
      <c r="H11" s="102">
        <v>4683.8</v>
      </c>
      <c r="I11" s="102">
        <v>7152.9</v>
      </c>
      <c r="J11" s="102">
        <v>6020.4</v>
      </c>
      <c r="K11" s="102">
        <v>10420.799999999999</v>
      </c>
      <c r="L11" s="102">
        <v>20175.5</v>
      </c>
      <c r="M11" s="102">
        <v>22407.75</v>
      </c>
      <c r="N11" s="102">
        <v>24042.5</v>
      </c>
      <c r="O11" s="102">
        <v>23225.119999999999</v>
      </c>
      <c r="P11" s="102">
        <v>21300</v>
      </c>
      <c r="Q11" s="102">
        <v>22731.4</v>
      </c>
      <c r="R11" s="102">
        <v>26064.2</v>
      </c>
      <c r="S11" s="101">
        <v>26150.027072219327</v>
      </c>
      <c r="T11" s="101">
        <v>27329.500898351005</v>
      </c>
    </row>
    <row r="12" spans="1:20" ht="15" customHeight="1">
      <c r="A12" s="104"/>
      <c r="B12" s="101"/>
      <c r="C12" s="101"/>
      <c r="D12" s="101"/>
      <c r="E12" s="101"/>
      <c r="F12" s="101"/>
      <c r="G12" s="101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1"/>
      <c r="T12" s="101"/>
    </row>
    <row r="13" spans="1:20" ht="18">
      <c r="A13" s="104" t="s">
        <v>62</v>
      </c>
      <c r="B13" s="101">
        <v>269.39999999999998</v>
      </c>
      <c r="C13" s="101">
        <v>229.5</v>
      </c>
      <c r="D13" s="101">
        <v>242.9</v>
      </c>
      <c r="E13" s="101">
        <v>0</v>
      </c>
      <c r="F13" s="101">
        <v>139.19999999999999</v>
      </c>
      <c r="G13" s="101">
        <v>94.5</v>
      </c>
      <c r="H13" s="102">
        <v>2266.9</v>
      </c>
      <c r="I13" s="102">
        <v>10303.200000000001</v>
      </c>
      <c r="J13" s="102">
        <v>15300.9</v>
      </c>
      <c r="K13" s="102">
        <v>12434.1</v>
      </c>
      <c r="L13" s="102">
        <v>16820.3</v>
      </c>
      <c r="M13" s="102">
        <v>20620.2</v>
      </c>
      <c r="N13" s="102">
        <v>21138.799999999999</v>
      </c>
      <c r="O13" s="102">
        <v>20879.54</v>
      </c>
      <c r="P13" s="102">
        <v>134600</v>
      </c>
      <c r="Q13" s="102">
        <v>503642.6</v>
      </c>
      <c r="R13" s="102">
        <v>336871.7</v>
      </c>
      <c r="S13" s="101">
        <v>48914.573454259102</v>
      </c>
      <c r="T13" s="101">
        <v>65376.765229485005</v>
      </c>
    </row>
    <row r="14" spans="1:20" ht="15" customHeight="1">
      <c r="A14" s="98"/>
      <c r="B14" s="102"/>
      <c r="C14" s="102"/>
      <c r="D14" s="102"/>
      <c r="E14" s="102"/>
      <c r="F14" s="102"/>
      <c r="G14" s="102"/>
      <c r="H14" s="102"/>
      <c r="I14" s="102" t="s">
        <v>63</v>
      </c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</row>
    <row r="15" spans="1:20" ht="15" customHeight="1">
      <c r="A15" s="98"/>
      <c r="B15" s="101"/>
      <c r="C15" s="101"/>
      <c r="D15" s="101"/>
      <c r="E15" s="101"/>
      <c r="F15" s="101"/>
      <c r="G15" s="101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1"/>
      <c r="T15" s="101"/>
    </row>
    <row r="16" spans="1:20" ht="15" customHeight="1">
      <c r="A16" s="98" t="s">
        <v>64</v>
      </c>
      <c r="B16" s="99">
        <v>13966.5</v>
      </c>
      <c r="C16" s="99">
        <v>14884.2</v>
      </c>
      <c r="D16" s="99">
        <v>16317.2</v>
      </c>
      <c r="E16" s="99">
        <v>16620.099999999999</v>
      </c>
      <c r="F16" s="99">
        <v>21856.5</v>
      </c>
      <c r="G16" s="99">
        <v>29192.2</v>
      </c>
      <c r="H16" s="100">
        <v>41613.9</v>
      </c>
      <c r="I16" s="100">
        <v>93899.9</v>
      </c>
      <c r="J16" s="100">
        <v>122712.7</v>
      </c>
      <c r="K16" s="100">
        <v>124701.6</v>
      </c>
      <c r="L16" s="100">
        <v>211633</v>
      </c>
      <c r="M16" s="100">
        <v>295654.7</v>
      </c>
      <c r="N16" s="100">
        <v>374514.6</v>
      </c>
      <c r="O16" s="100">
        <v>398181.24</v>
      </c>
      <c r="P16" s="100">
        <v>683600</v>
      </c>
      <c r="Q16" s="100">
        <v>1140100</v>
      </c>
      <c r="R16" s="100">
        <v>704610</v>
      </c>
      <c r="S16" s="99">
        <v>823693.26293207961</v>
      </c>
      <c r="T16" s="99">
        <v>1179410.3016883135</v>
      </c>
    </row>
    <row r="17" spans="1:20" ht="15" customHeight="1">
      <c r="A17" s="98"/>
      <c r="B17" s="101"/>
      <c r="C17" s="101"/>
      <c r="D17" s="101"/>
      <c r="E17" s="101"/>
      <c r="F17" s="101"/>
      <c r="G17" s="101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1"/>
      <c r="T17" s="101"/>
    </row>
    <row r="18" spans="1:20" ht="15" customHeight="1">
      <c r="A18" s="98" t="s">
        <v>65</v>
      </c>
      <c r="B18" s="99">
        <v>5908</v>
      </c>
      <c r="C18" s="99">
        <v>4338.9000000000015</v>
      </c>
      <c r="D18" s="99">
        <v>8095.5</v>
      </c>
      <c r="E18" s="99">
        <v>7169.5</v>
      </c>
      <c r="F18" s="99">
        <v>9397.9000000000051</v>
      </c>
      <c r="G18" s="99">
        <v>15756.000000000004</v>
      </c>
      <c r="H18" s="100">
        <v>19186.700000000012</v>
      </c>
      <c r="I18" s="100">
        <v>57977.400000000023</v>
      </c>
      <c r="J18" s="100">
        <v>48810.400000000009</v>
      </c>
      <c r="K18" s="100">
        <v>47449.5</v>
      </c>
      <c r="L18" s="100">
        <v>158537.90000000002</v>
      </c>
      <c r="M18" s="100">
        <v>172640.45</v>
      </c>
      <c r="N18" s="100">
        <v>222704.50000000012</v>
      </c>
      <c r="O18" s="100">
        <v>276074.48500000004</v>
      </c>
      <c r="P18" s="100">
        <v>148700</v>
      </c>
      <c r="Q18" s="100">
        <v>247771.30000000005</v>
      </c>
      <c r="R18" s="100">
        <v>364755.19999999995</v>
      </c>
      <c r="S18" s="99">
        <v>535468.009964308</v>
      </c>
      <c r="T18" s="99">
        <v>424396.32043811213</v>
      </c>
    </row>
    <row r="19" spans="1:20" ht="15" customHeight="1">
      <c r="A19" s="98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20" ht="15" customHeight="1">
      <c r="A20" s="98" t="s">
        <v>66</v>
      </c>
      <c r="B20" s="99">
        <v>5508.8</v>
      </c>
      <c r="C20" s="99">
        <v>4082.9</v>
      </c>
      <c r="D20" s="99">
        <v>6126.1</v>
      </c>
      <c r="E20" s="99">
        <v>6045.5</v>
      </c>
      <c r="F20" s="99">
        <v>8083.4</v>
      </c>
      <c r="G20" s="99">
        <v>14864.7</v>
      </c>
      <c r="H20" s="100">
        <v>18827.3</v>
      </c>
      <c r="I20" s="100">
        <v>59964.9</v>
      </c>
      <c r="J20" s="100">
        <v>48661.8</v>
      </c>
      <c r="K20" s="100">
        <v>45118.6</v>
      </c>
      <c r="L20" s="100">
        <v>150080.20000000001</v>
      </c>
      <c r="M20" s="100">
        <v>165395.9</v>
      </c>
      <c r="N20" s="100">
        <v>213463.2</v>
      </c>
      <c r="O20" s="100">
        <v>267656.71250000002</v>
      </c>
      <c r="P20" s="100">
        <v>143800</v>
      </c>
      <c r="Q20" s="100">
        <v>247800</v>
      </c>
      <c r="R20" s="100">
        <v>363003.7</v>
      </c>
      <c r="S20" s="99">
        <v>532958.91424955858</v>
      </c>
      <c r="T20" s="99">
        <v>421757.23045809614</v>
      </c>
    </row>
    <row r="21" spans="1:20" ht="15" customHeight="1">
      <c r="A21" s="98"/>
      <c r="B21" s="101"/>
      <c r="C21" s="101"/>
      <c r="D21" s="101"/>
      <c r="E21" s="101"/>
      <c r="F21" s="101"/>
      <c r="G21" s="101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1"/>
      <c r="T21" s="101"/>
    </row>
    <row r="22" spans="1:20" ht="15" customHeight="1">
      <c r="A22" s="98" t="s">
        <v>67</v>
      </c>
      <c r="B22" s="99">
        <v>19475.3</v>
      </c>
      <c r="C22" s="99">
        <v>18967.100000000002</v>
      </c>
      <c r="D22" s="99">
        <v>22443.300000000003</v>
      </c>
      <c r="E22" s="99">
        <v>22665.599999999999</v>
      </c>
      <c r="F22" s="99">
        <v>29939.9</v>
      </c>
      <c r="G22" s="99">
        <v>44056.9</v>
      </c>
      <c r="H22" s="100">
        <v>60441.2</v>
      </c>
      <c r="I22" s="100">
        <v>153864.79999999999</v>
      </c>
      <c r="J22" s="100">
        <v>171374.5</v>
      </c>
      <c r="K22" s="100">
        <v>169820.2</v>
      </c>
      <c r="L22" s="100">
        <v>361713.2</v>
      </c>
      <c r="M22" s="100">
        <v>461050.6</v>
      </c>
      <c r="N22" s="100">
        <v>587977.80000000005</v>
      </c>
      <c r="O22" s="100">
        <v>665837.95250000013</v>
      </c>
      <c r="P22" s="100">
        <v>827400</v>
      </c>
      <c r="Q22" s="100">
        <v>1387900</v>
      </c>
      <c r="R22" s="100">
        <v>1067613.7</v>
      </c>
      <c r="S22" s="99">
        <v>1356652.1771816383</v>
      </c>
      <c r="T22" s="99">
        <v>1601167.5321464096</v>
      </c>
    </row>
    <row r="23" spans="1:20" ht="15" customHeight="1">
      <c r="A23" s="98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</row>
    <row r="24" spans="1:20" ht="15" customHeight="1">
      <c r="A24" s="98" t="s">
        <v>68</v>
      </c>
      <c r="B24" s="99">
        <v>399.20000000000073</v>
      </c>
      <c r="C24" s="99">
        <v>256</v>
      </c>
      <c r="D24" s="99">
        <v>1969.3999999999978</v>
      </c>
      <c r="E24" s="99">
        <v>1124</v>
      </c>
      <c r="F24" s="99">
        <v>1314.5000000000036</v>
      </c>
      <c r="G24" s="99">
        <v>891.30000000000291</v>
      </c>
      <c r="H24" s="100">
        <v>359.40000000001601</v>
      </c>
      <c r="I24" s="100">
        <v>-1987.4999999999709</v>
      </c>
      <c r="J24" s="100">
        <v>148.60000000000582</v>
      </c>
      <c r="K24" s="100">
        <v>2330.8999999999942</v>
      </c>
      <c r="L24" s="100">
        <v>8457.7000000000116</v>
      </c>
      <c r="M24" s="100">
        <v>7244.5500000000466</v>
      </c>
      <c r="N24" s="100">
        <v>9241.3000000000466</v>
      </c>
      <c r="O24" s="100">
        <v>8417.7724999999627</v>
      </c>
      <c r="P24" s="100">
        <v>4900</v>
      </c>
      <c r="Q24" s="100">
        <v>-28.699999999953434</v>
      </c>
      <c r="R24" s="100">
        <v>1751.5</v>
      </c>
      <c r="S24" s="99">
        <v>2509.0957147493027</v>
      </c>
      <c r="T24" s="99">
        <v>2639.0899800159968</v>
      </c>
    </row>
    <row r="25" spans="1:20" ht="15" customHeight="1">
      <c r="A25" s="98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</row>
    <row r="26" spans="1:20" ht="15" customHeight="1">
      <c r="A26" s="98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</row>
    <row r="27" spans="1:20" ht="15" customHeight="1">
      <c r="A27" s="98" t="s">
        <v>69</v>
      </c>
      <c r="B27" s="99">
        <v>-399.20000000000073</v>
      </c>
      <c r="C27" s="99">
        <v>-256</v>
      </c>
      <c r="D27" s="99">
        <v>-1969.3999999999978</v>
      </c>
      <c r="E27" s="99">
        <v>-1124</v>
      </c>
      <c r="F27" s="99">
        <v>-1314.5000000000036</v>
      </c>
      <c r="G27" s="99">
        <v>-891.30000000000291</v>
      </c>
      <c r="H27" s="100">
        <v>-359.40000000001601</v>
      </c>
      <c r="I27" s="100">
        <v>1987.4999999999709</v>
      </c>
      <c r="J27" s="100">
        <v>-148.60000000000582</v>
      </c>
      <c r="K27" s="100">
        <v>-2330.8999999999942</v>
      </c>
      <c r="L27" s="100">
        <v>-8457.7000000000116</v>
      </c>
      <c r="M27" s="100">
        <v>-7244.5500000000466</v>
      </c>
      <c r="N27" s="100">
        <v>-9241.3000000000466</v>
      </c>
      <c r="O27" s="100">
        <v>-8417.77</v>
      </c>
      <c r="P27" s="100">
        <v>-4900</v>
      </c>
      <c r="Q27" s="100">
        <v>28.8</v>
      </c>
      <c r="R27" s="100">
        <v>-1751.5999999999985</v>
      </c>
      <c r="S27" s="99">
        <v>-2509.095714749099</v>
      </c>
      <c r="T27" s="99">
        <v>-2639.0899800162006</v>
      </c>
    </row>
    <row r="28" spans="1:20" ht="15" customHeight="1">
      <c r="A28" s="98"/>
      <c r="B28" s="101"/>
      <c r="C28" s="101"/>
      <c r="D28" s="101"/>
      <c r="E28" s="101"/>
      <c r="F28" s="101"/>
      <c r="G28" s="101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1"/>
      <c r="T28" s="101"/>
    </row>
    <row r="29" spans="1:20" ht="15" customHeight="1">
      <c r="A29" s="106" t="s">
        <v>70</v>
      </c>
      <c r="B29" s="101">
        <v>39.9</v>
      </c>
      <c r="C29" s="101">
        <v>71.5</v>
      </c>
      <c r="D29" s="101">
        <v>50.5</v>
      </c>
      <c r="E29" s="101">
        <v>-11</v>
      </c>
      <c r="F29" s="101">
        <v>-1519.1</v>
      </c>
      <c r="G29" s="101">
        <v>2888.9</v>
      </c>
      <c r="H29" s="102">
        <v>259.60000000000002</v>
      </c>
      <c r="I29" s="102">
        <v>3734.6</v>
      </c>
      <c r="J29" s="107" t="s">
        <v>33</v>
      </c>
      <c r="K29" s="107" t="s">
        <v>33</v>
      </c>
      <c r="L29" s="107" t="s">
        <v>33</v>
      </c>
      <c r="M29" s="107" t="s">
        <v>33</v>
      </c>
      <c r="N29" s="107" t="s">
        <v>33</v>
      </c>
      <c r="O29" s="107" t="s">
        <v>33</v>
      </c>
      <c r="P29" s="102">
        <v>2800</v>
      </c>
      <c r="Q29" s="108">
        <v>0</v>
      </c>
      <c r="R29" s="102">
        <v>6076.2</v>
      </c>
      <c r="S29" s="101">
        <v>3242.19199811</v>
      </c>
      <c r="T29" s="101">
        <v>6261.9043687899994</v>
      </c>
    </row>
    <row r="30" spans="1:20" ht="15" customHeight="1">
      <c r="A30" s="106"/>
      <c r="B30" s="101"/>
      <c r="C30" s="101"/>
      <c r="D30" s="101"/>
      <c r="E30" s="101"/>
      <c r="F30" s="101"/>
      <c r="G30" s="101"/>
      <c r="H30" s="102"/>
      <c r="I30" s="102"/>
      <c r="J30" s="102"/>
      <c r="K30" s="102"/>
      <c r="L30" s="102"/>
      <c r="M30" s="102"/>
      <c r="N30" s="102"/>
      <c r="O30" s="102"/>
      <c r="P30" s="102"/>
      <c r="Q30" s="108"/>
      <c r="R30" s="102"/>
      <c r="S30" s="101"/>
      <c r="T30" s="101"/>
    </row>
    <row r="31" spans="1:20" ht="15" customHeight="1">
      <c r="A31" s="106" t="s">
        <v>71</v>
      </c>
      <c r="B31" s="107" t="s">
        <v>33</v>
      </c>
      <c r="C31" s="107" t="s">
        <v>33</v>
      </c>
      <c r="D31" s="107" t="s">
        <v>33</v>
      </c>
      <c r="E31" s="107" t="s">
        <v>33</v>
      </c>
      <c r="F31" s="107" t="s">
        <v>33</v>
      </c>
      <c r="G31" s="105">
        <v>523</v>
      </c>
      <c r="H31" s="102">
        <v>2499.4</v>
      </c>
      <c r="I31" s="102">
        <v>3356</v>
      </c>
      <c r="J31" s="102">
        <v>3756.3</v>
      </c>
      <c r="K31" s="102">
        <v>4928.1000000000004</v>
      </c>
      <c r="L31" s="102">
        <v>6805.4</v>
      </c>
      <c r="M31" s="102">
        <v>8714.4</v>
      </c>
      <c r="N31" s="102">
        <v>51707.199999999997</v>
      </c>
      <c r="O31" s="102">
        <v>-20560.099999999999</v>
      </c>
      <c r="P31" s="102">
        <v>37300</v>
      </c>
      <c r="Q31" s="108">
        <v>0</v>
      </c>
      <c r="R31" s="102">
        <v>38453.4</v>
      </c>
      <c r="S31" s="101">
        <v>30420.026633898004</v>
      </c>
      <c r="T31" s="101">
        <v>26324.716340049996</v>
      </c>
    </row>
    <row r="32" spans="1:20" ht="15" customHeight="1">
      <c r="A32" s="106"/>
      <c r="B32" s="101"/>
      <c r="C32" s="101"/>
      <c r="D32" s="101"/>
      <c r="E32" s="101"/>
      <c r="F32" s="101"/>
      <c r="G32" s="101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1"/>
      <c r="T32" s="101"/>
    </row>
    <row r="33" spans="1:20" ht="18.75" thickBot="1">
      <c r="A33" s="109" t="s">
        <v>72</v>
      </c>
      <c r="B33" s="110">
        <v>-439.1000000000007</v>
      </c>
      <c r="C33" s="110">
        <v>-327.49999999999636</v>
      </c>
      <c r="D33" s="110">
        <v>-2019.9</v>
      </c>
      <c r="E33" s="110">
        <v>-1124</v>
      </c>
      <c r="F33" s="110">
        <v>-1519.1</v>
      </c>
      <c r="G33" s="110">
        <v>2356.9</v>
      </c>
      <c r="H33" s="110">
        <v>-3118.4</v>
      </c>
      <c r="I33" s="110">
        <v>-5103.1000000000004</v>
      </c>
      <c r="J33" s="110">
        <v>-3904.8</v>
      </c>
      <c r="K33" s="110">
        <v>-7259</v>
      </c>
      <c r="L33" s="110">
        <v>-15213.1</v>
      </c>
      <c r="M33" s="110">
        <v>-15958.9</v>
      </c>
      <c r="N33" s="110">
        <v>-58283.7</v>
      </c>
      <c r="O33" s="110">
        <v>12142.33</v>
      </c>
      <c r="P33" s="110">
        <v>-45000</v>
      </c>
      <c r="Q33" s="110">
        <v>28.8</v>
      </c>
      <c r="R33" s="110">
        <v>-46281.2</v>
      </c>
      <c r="S33" s="110">
        <v>-36171.314346757106</v>
      </c>
      <c r="T33" s="110">
        <v>-35225.710688856198</v>
      </c>
    </row>
    <row r="34" spans="1:20" s="112" customFormat="1" ht="17.100000000000001" customHeight="1">
      <c r="A34" s="22" t="s">
        <v>73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</row>
    <row r="35" spans="1:20" s="112" customFormat="1" ht="17.100000000000001" customHeight="1">
      <c r="A35" s="22" t="s">
        <v>74</v>
      </c>
      <c r="B35" s="113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</row>
    <row r="36" spans="1:20" s="53" customFormat="1" ht="17.100000000000001" customHeight="1">
      <c r="A36" s="22" t="s">
        <v>190</v>
      </c>
      <c r="B36" s="113"/>
      <c r="C36" s="113"/>
      <c r="D36" s="113"/>
      <c r="E36" s="113"/>
      <c r="F36" s="113"/>
      <c r="G36" s="113"/>
      <c r="H36" s="113"/>
    </row>
    <row r="37" spans="1:20" s="53" customFormat="1" ht="17.100000000000001" customHeight="1">
      <c r="A37" s="22" t="s">
        <v>191</v>
      </c>
      <c r="B37" s="113"/>
      <c r="C37" s="113"/>
      <c r="D37" s="113"/>
      <c r="E37" s="113"/>
      <c r="F37" s="113"/>
      <c r="G37" s="113"/>
      <c r="H37" s="113"/>
      <c r="R37" s="114"/>
      <c r="S37" s="114"/>
      <c r="T37" s="114"/>
    </row>
    <row r="38" spans="1:20" s="53" customFormat="1" ht="17.100000000000001" customHeight="1">
      <c r="A38" s="115" t="s">
        <v>192</v>
      </c>
      <c r="B38" s="22"/>
      <c r="C38" s="22"/>
      <c r="D38" s="22"/>
      <c r="E38" s="22"/>
      <c r="F38" s="22"/>
      <c r="G38" s="22"/>
      <c r="H38" s="22"/>
      <c r="I38" s="116"/>
      <c r="R38" s="114"/>
      <c r="S38" s="114"/>
      <c r="T38" s="114"/>
    </row>
    <row r="39" spans="1:20" s="53" customFormat="1" ht="17.100000000000001" customHeight="1">
      <c r="A39" s="117" t="s">
        <v>193</v>
      </c>
      <c r="B39" s="22"/>
      <c r="C39" s="22"/>
      <c r="D39" s="22"/>
      <c r="E39" s="22"/>
      <c r="F39" s="22"/>
      <c r="G39" s="22"/>
      <c r="H39" s="113"/>
      <c r="I39" s="116"/>
      <c r="R39" s="114"/>
    </row>
    <row r="40" spans="1:20" s="53" customFormat="1" ht="17.100000000000001" customHeight="1">
      <c r="A40" s="117" t="s">
        <v>194</v>
      </c>
      <c r="B40" s="22"/>
      <c r="C40" s="22"/>
      <c r="D40" s="22"/>
      <c r="E40" s="22"/>
      <c r="F40" s="22"/>
      <c r="G40" s="22"/>
      <c r="H40" s="22"/>
    </row>
    <row r="41" spans="1:20" ht="12" customHeight="1">
      <c r="A41" s="118"/>
      <c r="B41" s="119"/>
      <c r="C41" s="119"/>
      <c r="D41" s="119"/>
      <c r="E41" s="119"/>
      <c r="F41" s="119"/>
      <c r="G41" s="119"/>
      <c r="H41" s="119"/>
    </row>
    <row r="42" spans="1:20">
      <c r="A42" s="118"/>
      <c r="B42" s="119"/>
      <c r="C42" s="119"/>
      <c r="D42" s="119"/>
      <c r="E42" s="119"/>
      <c r="F42" s="119"/>
      <c r="G42" s="119"/>
      <c r="H42" s="119"/>
    </row>
  </sheetData>
  <pageMargins left="0.81" right="0.56999999999999995" top="0.95" bottom="0.52" header="0.511811023622047" footer="0.511811023622047"/>
  <pageSetup paperSize="9" scale="7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view="pageBreakPreview" zoomScaleNormal="100" zoomScaleSheetLayoutView="100" workbookViewId="0">
      <selection sqref="A1:G1"/>
    </sheetView>
  </sheetViews>
  <sheetFormatPr defaultRowHeight="14.25"/>
  <cols>
    <col min="1" max="1" width="16.85546875" style="207" customWidth="1"/>
    <col min="2" max="2" width="9.5703125" style="207" customWidth="1"/>
    <col min="3" max="3" width="19.28515625" style="287" bestFit="1" customWidth="1"/>
    <col min="4" max="4" width="18.42578125" style="287" bestFit="1" customWidth="1"/>
    <col min="5" max="6" width="19.28515625" style="287" bestFit="1" customWidth="1"/>
    <col min="7" max="7" width="19.28515625" style="207" bestFit="1" customWidth="1"/>
    <col min="8" max="8" width="16.140625" style="207" customWidth="1"/>
    <col min="9" max="9" width="15" style="207" bestFit="1" customWidth="1"/>
    <col min="10" max="10" width="16.5703125" style="207" bestFit="1" customWidth="1"/>
    <col min="11" max="11" width="12.5703125" style="207" customWidth="1"/>
    <col min="12" max="12" width="16.85546875" style="207" customWidth="1"/>
    <col min="13" max="16384" width="9.140625" style="207"/>
  </cols>
  <sheetData>
    <row r="1" spans="1:13" s="300" customFormat="1" ht="20.100000000000001" customHeight="1" thickBot="1">
      <c r="A1" s="400" t="s">
        <v>235</v>
      </c>
      <c r="B1" s="400"/>
      <c r="C1" s="400"/>
      <c r="D1" s="400"/>
      <c r="E1" s="400"/>
      <c r="F1" s="400"/>
      <c r="G1" s="400"/>
      <c r="H1" s="298"/>
      <c r="I1" s="298"/>
      <c r="J1" s="298"/>
      <c r="K1" s="298"/>
      <c r="L1" s="298"/>
      <c r="M1" s="299"/>
    </row>
    <row r="2" spans="1:13" s="280" customFormat="1" ht="20.100000000000001" customHeight="1" thickBot="1">
      <c r="A2" s="288" t="s">
        <v>75</v>
      </c>
      <c r="B2" s="289" t="s">
        <v>76</v>
      </c>
      <c r="C2" s="96">
        <v>2007</v>
      </c>
      <c r="D2" s="96">
        <v>2008</v>
      </c>
      <c r="E2" s="96">
        <v>2009</v>
      </c>
      <c r="F2" s="96">
        <v>2010</v>
      </c>
      <c r="G2" s="96">
        <v>2011</v>
      </c>
    </row>
    <row r="3" spans="1:13" ht="20.100000000000001" customHeight="1">
      <c r="A3" s="294" t="s">
        <v>196</v>
      </c>
      <c r="B3" s="291">
        <v>17</v>
      </c>
      <c r="C3" s="281">
        <v>152129880.54000002</v>
      </c>
      <c r="D3" s="282">
        <v>55761371.349685714</v>
      </c>
      <c r="E3" s="281">
        <v>2718425225.2200003</v>
      </c>
      <c r="F3" s="281">
        <v>223765473.38</v>
      </c>
      <c r="G3" s="283">
        <v>524978258</v>
      </c>
    </row>
    <row r="4" spans="1:13" ht="20.100000000000001" customHeight="1">
      <c r="A4" s="295" t="s">
        <v>197</v>
      </c>
      <c r="B4" s="290">
        <v>21</v>
      </c>
      <c r="C4" s="281">
        <v>1571624000</v>
      </c>
      <c r="D4" s="284">
        <v>64406475.125364378</v>
      </c>
      <c r="E4" s="281">
        <v>1567951672</v>
      </c>
      <c r="F4" s="281">
        <v>393317121.14000005</v>
      </c>
      <c r="G4" s="283">
        <v>885378828.13999999</v>
      </c>
    </row>
    <row r="5" spans="1:13" ht="20.100000000000001" customHeight="1">
      <c r="A5" s="295" t="s">
        <v>198</v>
      </c>
      <c r="B5" s="290">
        <v>31</v>
      </c>
      <c r="C5" s="281">
        <v>24200000</v>
      </c>
      <c r="D5" s="284">
        <v>12399019.283784235</v>
      </c>
      <c r="E5" s="281">
        <v>303443019.11000001</v>
      </c>
      <c r="F5" s="281">
        <v>106920147.63</v>
      </c>
      <c r="G5" s="283">
        <v>46258108.189999998</v>
      </c>
    </row>
    <row r="6" spans="1:13" ht="20.100000000000001" customHeight="1">
      <c r="A6" s="295" t="s">
        <v>199</v>
      </c>
      <c r="B6" s="290">
        <v>21</v>
      </c>
      <c r="C6" s="281">
        <v>1441285571</v>
      </c>
      <c r="D6" s="283">
        <v>21691436.082418371</v>
      </c>
      <c r="E6" s="281">
        <v>410700000</v>
      </c>
      <c r="F6" s="281">
        <v>77265300</v>
      </c>
      <c r="G6" s="283">
        <v>207792481.53999999</v>
      </c>
    </row>
    <row r="7" spans="1:13" ht="20.100000000000001" customHeight="1">
      <c r="A7" s="295" t="s">
        <v>200</v>
      </c>
      <c r="B7" s="290">
        <v>20</v>
      </c>
      <c r="C7" s="281">
        <v>1348314695.49</v>
      </c>
      <c r="D7" s="283">
        <v>78164179.697969943</v>
      </c>
      <c r="E7" s="281">
        <v>1567668889.23</v>
      </c>
      <c r="F7" s="281">
        <v>260378243.08000001</v>
      </c>
      <c r="G7" s="283">
        <v>796944358.95999992</v>
      </c>
    </row>
    <row r="8" spans="1:13" ht="20.100000000000001" customHeight="1">
      <c r="A8" s="295" t="s">
        <v>201</v>
      </c>
      <c r="B8" s="290">
        <v>8</v>
      </c>
      <c r="C8" s="281">
        <v>149910000</v>
      </c>
      <c r="D8" s="283">
        <v>3296457.3016185616</v>
      </c>
      <c r="E8" s="281">
        <v>103210000</v>
      </c>
      <c r="F8" s="281">
        <v>6000000</v>
      </c>
      <c r="G8" s="283">
        <v>58513478.629999995</v>
      </c>
    </row>
    <row r="9" spans="1:13" ht="20.100000000000001" customHeight="1">
      <c r="A9" s="295" t="s">
        <v>202</v>
      </c>
      <c r="B9" s="290">
        <v>23</v>
      </c>
      <c r="C9" s="281">
        <v>1044821586.76</v>
      </c>
      <c r="D9" s="283">
        <v>28811426.437935423</v>
      </c>
      <c r="E9" s="281">
        <v>1113323432.5699999</v>
      </c>
      <c r="F9" s="281">
        <v>405938361.18000001</v>
      </c>
      <c r="G9" s="283">
        <v>2551440459.4000006</v>
      </c>
    </row>
    <row r="10" spans="1:13" ht="20.100000000000001" customHeight="1">
      <c r="A10" s="295" t="s">
        <v>203</v>
      </c>
      <c r="B10" s="290">
        <v>27</v>
      </c>
      <c r="C10" s="281">
        <v>833942152.96000004</v>
      </c>
      <c r="D10" s="283">
        <v>3985728.760421792</v>
      </c>
      <c r="E10" s="281">
        <v>9053555597.539999</v>
      </c>
      <c r="F10" s="281">
        <v>66420161.359999992</v>
      </c>
      <c r="G10" s="283">
        <v>8756022539.4099979</v>
      </c>
    </row>
    <row r="11" spans="1:13" ht="20.100000000000001" customHeight="1">
      <c r="A11" s="295" t="s">
        <v>204</v>
      </c>
      <c r="B11" s="290">
        <v>18</v>
      </c>
      <c r="C11" s="281">
        <v>638301557.90999985</v>
      </c>
      <c r="D11" s="283">
        <v>35049974.937046394</v>
      </c>
      <c r="E11" s="281">
        <v>608340442.81999993</v>
      </c>
      <c r="F11" s="281">
        <v>301979938.72000003</v>
      </c>
      <c r="G11" s="283">
        <v>281490457.85000002</v>
      </c>
    </row>
    <row r="12" spans="1:13" ht="20.100000000000001" customHeight="1">
      <c r="A12" s="295" t="s">
        <v>205</v>
      </c>
      <c r="B12" s="290">
        <v>25</v>
      </c>
      <c r="C12" s="281">
        <v>1557724238.51</v>
      </c>
      <c r="D12" s="283">
        <v>80836144.407208189</v>
      </c>
      <c r="E12" s="281">
        <v>2987528850.8800001</v>
      </c>
      <c r="F12" s="281">
        <v>615775574.03999996</v>
      </c>
      <c r="G12" s="283">
        <v>3865651248.9099998</v>
      </c>
    </row>
    <row r="13" spans="1:13" ht="20.100000000000001" customHeight="1">
      <c r="A13" s="295" t="s">
        <v>206</v>
      </c>
      <c r="B13" s="290">
        <v>13</v>
      </c>
      <c r="C13" s="281">
        <v>22644250.850000001</v>
      </c>
      <c r="D13" s="283">
        <v>9737394.2876690608</v>
      </c>
      <c r="E13" s="281">
        <v>707936758.36000001</v>
      </c>
      <c r="F13" s="281">
        <v>30787147.560000002</v>
      </c>
      <c r="G13" s="283">
        <v>228875330</v>
      </c>
    </row>
    <row r="14" spans="1:13" ht="20.100000000000001" customHeight="1">
      <c r="A14" s="295" t="s">
        <v>207</v>
      </c>
      <c r="B14" s="290">
        <v>18</v>
      </c>
      <c r="C14" s="281">
        <v>292408591.36000001</v>
      </c>
      <c r="D14" s="283">
        <v>50450176.421426252</v>
      </c>
      <c r="E14" s="281">
        <v>1352235076.55</v>
      </c>
      <c r="F14" s="281">
        <v>1093395221.96</v>
      </c>
      <c r="G14" s="283">
        <v>1186581151.79</v>
      </c>
    </row>
    <row r="15" spans="1:13" ht="20.100000000000001" customHeight="1">
      <c r="A15" s="295" t="s">
        <v>208</v>
      </c>
      <c r="B15" s="290">
        <v>16</v>
      </c>
      <c r="C15" s="281">
        <v>492950990</v>
      </c>
      <c r="D15" s="283">
        <v>1665619335.9326885</v>
      </c>
      <c r="E15" s="281">
        <v>16580503425.290001</v>
      </c>
      <c r="F15" s="281">
        <v>279897044.88999999</v>
      </c>
      <c r="G15" s="283">
        <v>1450159306.1400001</v>
      </c>
    </row>
    <row r="16" spans="1:13" ht="20.100000000000001" customHeight="1">
      <c r="A16" s="295" t="s">
        <v>209</v>
      </c>
      <c r="B16" s="290">
        <v>17</v>
      </c>
      <c r="C16" s="281">
        <v>598457160</v>
      </c>
      <c r="D16" s="283">
        <v>24996056.081544518</v>
      </c>
      <c r="E16" s="281">
        <v>1240210036.5500002</v>
      </c>
      <c r="F16" s="281">
        <v>777130000</v>
      </c>
      <c r="G16" s="283">
        <v>752621607</v>
      </c>
    </row>
    <row r="17" spans="1:7" ht="20.100000000000001" customHeight="1">
      <c r="A17" s="295" t="s">
        <v>210</v>
      </c>
      <c r="B17" s="290">
        <v>11</v>
      </c>
      <c r="C17" s="281">
        <v>90277350.589999989</v>
      </c>
      <c r="D17" s="283">
        <v>15897517.909805905</v>
      </c>
      <c r="E17" s="281">
        <v>1100208457.9700003</v>
      </c>
      <c r="F17" s="281">
        <v>0</v>
      </c>
      <c r="G17" s="283">
        <v>317806859</v>
      </c>
    </row>
    <row r="18" spans="1:7" ht="20.100000000000001" customHeight="1">
      <c r="A18" s="295" t="s">
        <v>211</v>
      </c>
      <c r="B18" s="290">
        <v>27</v>
      </c>
      <c r="C18" s="281">
        <v>281331303</v>
      </c>
      <c r="D18" s="283">
        <v>30423237.177467413</v>
      </c>
      <c r="E18" s="281">
        <v>1111143407.0599999</v>
      </c>
      <c r="F18" s="281">
        <v>198267496.66000003</v>
      </c>
      <c r="G18" s="283">
        <v>789969547.49000001</v>
      </c>
    </row>
    <row r="19" spans="1:7" ht="20.100000000000001" customHeight="1">
      <c r="A19" s="295" t="s">
        <v>212</v>
      </c>
      <c r="B19" s="290">
        <v>27</v>
      </c>
      <c r="C19" s="281">
        <v>436996625.02999997</v>
      </c>
      <c r="D19" s="283">
        <v>4983437.0705266669</v>
      </c>
      <c r="E19" s="281">
        <v>458043521.88</v>
      </c>
      <c r="F19" s="281">
        <v>75599868.340000004</v>
      </c>
      <c r="G19" s="283">
        <v>163318033.1575</v>
      </c>
    </row>
    <row r="20" spans="1:7" ht="20.100000000000001" customHeight="1">
      <c r="A20" s="295" t="s">
        <v>213</v>
      </c>
      <c r="B20" s="290">
        <v>23</v>
      </c>
      <c r="C20" s="281">
        <v>245541100</v>
      </c>
      <c r="D20" s="283">
        <v>43889536.318227254</v>
      </c>
      <c r="E20" s="281">
        <v>880839119.22000003</v>
      </c>
      <c r="F20" s="281">
        <v>385525144.24000001</v>
      </c>
      <c r="G20" s="283">
        <v>724894430.33000004</v>
      </c>
    </row>
    <row r="21" spans="1:7" ht="20.100000000000001" customHeight="1">
      <c r="A21" s="295" t="s">
        <v>214</v>
      </c>
      <c r="B21" s="290">
        <v>44</v>
      </c>
      <c r="C21" s="281">
        <v>2380799295.3599997</v>
      </c>
      <c r="D21" s="283">
        <v>95759560.120738104</v>
      </c>
      <c r="E21" s="281">
        <v>1920567700.5500002</v>
      </c>
      <c r="F21" s="281">
        <v>924262193.73000002</v>
      </c>
      <c r="G21" s="283">
        <v>1403325857.8099999</v>
      </c>
    </row>
    <row r="22" spans="1:7" ht="20.100000000000001" customHeight="1">
      <c r="A22" s="295" t="s">
        <v>215</v>
      </c>
      <c r="B22" s="290">
        <v>34</v>
      </c>
      <c r="C22" s="281">
        <v>27614417.919999998</v>
      </c>
      <c r="D22" s="283">
        <v>10446980.387684396</v>
      </c>
      <c r="E22" s="281">
        <v>163061123.13999999</v>
      </c>
      <c r="F22" s="281">
        <v>74965835.319999993</v>
      </c>
      <c r="G22" s="283">
        <v>1283711881.77</v>
      </c>
    </row>
    <row r="23" spans="1:7" ht="20.100000000000001" customHeight="1">
      <c r="A23" s="295" t="s">
        <v>216</v>
      </c>
      <c r="B23" s="290">
        <v>21</v>
      </c>
      <c r="C23" s="281">
        <v>235249182</v>
      </c>
      <c r="D23" s="283">
        <v>30035941.241398703</v>
      </c>
      <c r="E23" s="281">
        <v>3483128600.5</v>
      </c>
      <c r="F23" s="281">
        <v>38253806.939999998</v>
      </c>
      <c r="G23" s="283">
        <v>4575273749.309</v>
      </c>
    </row>
    <row r="24" spans="1:7" ht="20.100000000000001" customHeight="1">
      <c r="A24" s="295" t="s">
        <v>217</v>
      </c>
      <c r="B24" s="290">
        <v>21</v>
      </c>
      <c r="C24" s="281">
        <v>819025596.97000003</v>
      </c>
      <c r="D24" s="283">
        <v>19270311.182367235</v>
      </c>
      <c r="E24" s="281">
        <v>2210404936.5</v>
      </c>
      <c r="F24" s="281">
        <v>925106168.87599993</v>
      </c>
      <c r="G24" s="283">
        <v>3356371632.6499996</v>
      </c>
    </row>
    <row r="25" spans="1:7" ht="20.100000000000001" customHeight="1">
      <c r="A25" s="295" t="s">
        <v>218</v>
      </c>
      <c r="B25" s="290">
        <v>16</v>
      </c>
      <c r="C25" s="281">
        <v>1193574573.5800002</v>
      </c>
      <c r="D25" s="283">
        <v>16403036.467884939</v>
      </c>
      <c r="E25" s="281">
        <v>839451568.96000004</v>
      </c>
      <c r="F25" s="281">
        <v>156020455.06999999</v>
      </c>
      <c r="G25" s="283">
        <v>300006824.00999999</v>
      </c>
    </row>
    <row r="26" spans="1:7" ht="20.100000000000001" customHeight="1">
      <c r="A26" s="295" t="s">
        <v>219</v>
      </c>
      <c r="B26" s="290">
        <v>20</v>
      </c>
      <c r="C26" s="281">
        <v>257096570.98000002</v>
      </c>
      <c r="D26" s="283">
        <v>16568802.782770744</v>
      </c>
      <c r="E26" s="281">
        <v>1380330860.4200001</v>
      </c>
      <c r="F26" s="281">
        <v>1352217914.3300002</v>
      </c>
      <c r="G26" s="283">
        <v>3905768424.9420009</v>
      </c>
    </row>
    <row r="27" spans="1:7" ht="20.100000000000001" customHeight="1">
      <c r="A27" s="295" t="s">
        <v>220</v>
      </c>
      <c r="B27" s="290">
        <v>13</v>
      </c>
      <c r="C27" s="281">
        <v>819594856.72000003</v>
      </c>
      <c r="D27" s="283">
        <v>9734883.9342366643</v>
      </c>
      <c r="E27" s="281">
        <v>942549170.22000003</v>
      </c>
      <c r="F27" s="281">
        <v>218223768.46000001</v>
      </c>
      <c r="G27" s="283">
        <v>1249251448.3399999</v>
      </c>
    </row>
    <row r="28" spans="1:7" ht="20.100000000000001" customHeight="1">
      <c r="A28" s="295" t="s">
        <v>221</v>
      </c>
      <c r="B28" s="290">
        <v>25</v>
      </c>
      <c r="C28" s="281">
        <v>377575959.52000004</v>
      </c>
      <c r="D28" s="283">
        <v>7200418.4252301361</v>
      </c>
      <c r="E28" s="281">
        <v>304445326.91999996</v>
      </c>
      <c r="F28" s="281">
        <v>9320000</v>
      </c>
      <c r="G28" s="283">
        <v>881937121</v>
      </c>
    </row>
    <row r="29" spans="1:7" ht="20.100000000000001" customHeight="1">
      <c r="A29" s="295" t="s">
        <v>222</v>
      </c>
      <c r="B29" s="290">
        <v>20</v>
      </c>
      <c r="C29" s="281">
        <v>0</v>
      </c>
      <c r="D29" s="283">
        <v>15178834.452753296</v>
      </c>
      <c r="E29" s="281">
        <v>496789675.27999997</v>
      </c>
      <c r="F29" s="281">
        <v>117612522.89999998</v>
      </c>
      <c r="G29" s="283">
        <v>1405564465.5999999</v>
      </c>
    </row>
    <row r="30" spans="1:7" ht="20.100000000000001" customHeight="1">
      <c r="A30" s="295" t="s">
        <v>223</v>
      </c>
      <c r="B30" s="290">
        <v>18</v>
      </c>
      <c r="C30" s="281">
        <v>427201291.25</v>
      </c>
      <c r="D30" s="283">
        <v>23136872.226906329</v>
      </c>
      <c r="E30" s="281">
        <v>460654811.15000004</v>
      </c>
      <c r="F30" s="281">
        <v>167651150.81999999</v>
      </c>
      <c r="G30" s="283">
        <v>265155849.41000003</v>
      </c>
    </row>
    <row r="31" spans="1:7" ht="20.100000000000001" customHeight="1">
      <c r="A31" s="295" t="s">
        <v>224</v>
      </c>
      <c r="B31" s="290">
        <v>30</v>
      </c>
      <c r="C31" s="281">
        <v>75710261.219999999</v>
      </c>
      <c r="D31" s="283">
        <v>977858.31807278958</v>
      </c>
      <c r="E31" s="281">
        <v>405601664.39000005</v>
      </c>
      <c r="F31" s="281">
        <v>173823719.94999999</v>
      </c>
      <c r="G31" s="283">
        <v>281413277.61000001</v>
      </c>
    </row>
    <row r="32" spans="1:7" ht="20.100000000000001" customHeight="1">
      <c r="A32" s="295" t="s">
        <v>225</v>
      </c>
      <c r="B32" s="290">
        <v>33</v>
      </c>
      <c r="C32" s="281">
        <v>557656130</v>
      </c>
      <c r="D32" s="283">
        <v>198752494.42217597</v>
      </c>
      <c r="E32" s="281">
        <v>217646967.77000001</v>
      </c>
      <c r="F32" s="281">
        <v>15716456.140000001</v>
      </c>
      <c r="G32" s="283">
        <v>52064336.660000004</v>
      </c>
    </row>
    <row r="33" spans="1:7" ht="20.100000000000001" customHeight="1">
      <c r="A33" s="295" t="s">
        <v>226</v>
      </c>
      <c r="B33" s="290">
        <v>17</v>
      </c>
      <c r="C33" s="281">
        <v>1026388200.92</v>
      </c>
      <c r="D33" s="283">
        <v>24401018.568936992</v>
      </c>
      <c r="E33" s="281">
        <v>2549257155.7600002</v>
      </c>
      <c r="F33" s="281">
        <v>1476645581.8200002</v>
      </c>
      <c r="G33" s="283">
        <v>2848482634.8199997</v>
      </c>
    </row>
    <row r="34" spans="1:7" ht="20.100000000000001" customHeight="1">
      <c r="A34" s="295" t="s">
        <v>227</v>
      </c>
      <c r="B34" s="290">
        <v>23</v>
      </c>
      <c r="C34" s="281">
        <v>1303877990.6500001</v>
      </c>
      <c r="D34" s="283">
        <v>4782187.5225900952</v>
      </c>
      <c r="E34" s="281">
        <v>542878272.99000001</v>
      </c>
      <c r="F34" s="281">
        <v>34608645</v>
      </c>
      <c r="G34" s="283">
        <v>481448501.40999997</v>
      </c>
    </row>
    <row r="35" spans="1:7" ht="20.100000000000001" customHeight="1">
      <c r="A35" s="295" t="s">
        <v>228</v>
      </c>
      <c r="B35" s="290">
        <v>23</v>
      </c>
      <c r="C35" s="281">
        <v>277926360</v>
      </c>
      <c r="D35" s="283">
        <v>33520653.316295564</v>
      </c>
      <c r="E35" s="281">
        <v>886908324.73000002</v>
      </c>
      <c r="F35" s="281">
        <v>280017779.02700001</v>
      </c>
      <c r="G35" s="283">
        <v>1417924291.9400001</v>
      </c>
    </row>
    <row r="36" spans="1:7" ht="20.100000000000001" customHeight="1">
      <c r="A36" s="295" t="s">
        <v>229</v>
      </c>
      <c r="B36" s="290">
        <v>16</v>
      </c>
      <c r="C36" s="281">
        <v>3196446950</v>
      </c>
      <c r="D36" s="283">
        <v>59338386.033132873</v>
      </c>
      <c r="E36" s="281">
        <v>1330578132.3800001</v>
      </c>
      <c r="F36" s="281">
        <v>183959490.16</v>
      </c>
      <c r="G36" s="283">
        <v>1620250936.5599999</v>
      </c>
    </row>
    <row r="37" spans="1:7" ht="20.100000000000001" customHeight="1">
      <c r="A37" s="295" t="s">
        <v>230</v>
      </c>
      <c r="B37" s="290">
        <v>17</v>
      </c>
      <c r="C37" s="281">
        <v>42802020</v>
      </c>
      <c r="D37" s="283">
        <v>56266327.897133395</v>
      </c>
      <c r="E37" s="281">
        <v>71751044.120000005</v>
      </c>
      <c r="F37" s="281">
        <v>5505275.1200000001</v>
      </c>
      <c r="G37" s="283">
        <v>1095260907.9200001</v>
      </c>
    </row>
    <row r="38" spans="1:7" ht="20.100000000000001" customHeight="1">
      <c r="A38" s="295" t="s">
        <v>231</v>
      </c>
      <c r="B38" s="290">
        <v>14</v>
      </c>
      <c r="C38" s="285">
        <v>581733966.81999993</v>
      </c>
      <c r="D38" s="283">
        <v>14597687.894868024</v>
      </c>
      <c r="E38" s="285">
        <v>232172722.97</v>
      </c>
      <c r="F38" s="285">
        <v>104363935.5</v>
      </c>
      <c r="G38" s="283">
        <v>1011816527.8200001</v>
      </c>
    </row>
    <row r="39" spans="1:7" ht="20.100000000000001" customHeight="1" thickBot="1">
      <c r="A39" s="295" t="s">
        <v>232</v>
      </c>
      <c r="B39" s="290">
        <v>6</v>
      </c>
      <c r="C39" s="285">
        <v>540641890.75</v>
      </c>
      <c r="D39" s="283">
        <v>39354542.969716713</v>
      </c>
      <c r="E39" s="285">
        <v>1442471340.8899999</v>
      </c>
      <c r="F39" s="285">
        <v>1256569327.8299999</v>
      </c>
      <c r="G39" s="283">
        <v>1426306189.45</v>
      </c>
    </row>
    <row r="40" spans="1:7" s="286" customFormat="1" ht="20.100000000000001" customHeight="1" thickBot="1">
      <c r="A40" s="189" t="s">
        <v>5</v>
      </c>
      <c r="B40" s="292">
        <v>774</v>
      </c>
      <c r="C40" s="293">
        <v>25363776568.66</v>
      </c>
      <c r="D40" s="293">
        <v>2906125702.7477007</v>
      </c>
      <c r="E40" s="293">
        <v>63745916331.889999</v>
      </c>
      <c r="F40" s="293">
        <v>12813206271.172998</v>
      </c>
      <c r="G40" s="293">
        <v>52450031342.968513</v>
      </c>
    </row>
    <row r="41" spans="1:7" s="296" customFormat="1" ht="12.75">
      <c r="A41" s="296" t="s">
        <v>233</v>
      </c>
      <c r="C41" s="297"/>
      <c r="D41" s="297"/>
      <c r="E41" s="297"/>
      <c r="F41" s="297"/>
    </row>
    <row r="42" spans="1:7" s="296" customFormat="1" ht="15">
      <c r="A42" s="296" t="s">
        <v>234</v>
      </c>
      <c r="C42" s="297"/>
      <c r="D42" s="297"/>
      <c r="E42" s="297"/>
      <c r="F42" s="297"/>
    </row>
  </sheetData>
  <mergeCells count="1">
    <mergeCell ref="A1:G1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B1.1</vt:lpstr>
      <vt:lpstr>B1.2</vt:lpstr>
      <vt:lpstr>B1.3</vt:lpstr>
      <vt:lpstr>B1.4</vt:lpstr>
      <vt:lpstr>B1.5</vt:lpstr>
      <vt:lpstr>B1.6</vt:lpstr>
      <vt:lpstr>B2.1</vt:lpstr>
      <vt:lpstr>B3.1</vt:lpstr>
      <vt:lpstr>B3.2</vt:lpstr>
      <vt:lpstr>B1.1!Print_Area</vt:lpstr>
      <vt:lpstr>B1.3!Print_Area</vt:lpstr>
      <vt:lpstr>B1.4!Print_Area</vt:lpstr>
      <vt:lpstr>B1.5!Print_Area</vt:lpstr>
      <vt:lpstr>B1.6!Print_Area</vt:lpstr>
      <vt:lpstr>B2.1!Print_Area</vt:lpstr>
      <vt:lpstr>B3.1!Print_Area</vt:lpstr>
      <vt:lpstr>B3.2!Print_Area</vt:lpstr>
    </vt:vector>
  </TitlesOfParts>
  <Company>Central Bank of Nigeria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agboegbulem15663</dc:creator>
  <cp:lastModifiedBy>adeboye18344</cp:lastModifiedBy>
  <cp:lastPrinted>2012-08-03T15:08:35Z</cp:lastPrinted>
  <dcterms:created xsi:type="dcterms:W3CDTF">2012-05-04T18:57:31Z</dcterms:created>
  <dcterms:modified xsi:type="dcterms:W3CDTF">2012-10-11T15:21:18Z</dcterms:modified>
</cp:coreProperties>
</file>